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15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16.xml" ContentType="application/vnd.openxmlformats-officedocument.drawing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/>
  <mc:AlternateContent xmlns:mc="http://schemas.openxmlformats.org/markup-compatibility/2006">
    <mc:Choice Requires="x15">
      <x15ac:absPath xmlns:x15ac="http://schemas.microsoft.com/office/spreadsheetml/2010/11/ac" url="https://medicalpackaging-my.sharepoint.com/personal/cmcguill_hygiena_com/Documents/Desktop/Mycotoxins/Calculation sheets/"/>
    </mc:Choice>
  </mc:AlternateContent>
  <xr:revisionPtr revIDLastSave="75" documentId="8_{6DBE95CD-A2DC-4363-B5FB-D0DA4A922DD8}" xr6:coauthVersionLast="47" xr6:coauthVersionMax="47" xr10:uidLastSave="{A1034D46-0DB0-41B2-8017-1C57B7CAFA25}"/>
  <workbookProtection workbookAlgorithmName="SHA-512" workbookHashValue="0zFzCcKD1MtWWE26TrR6rWRoD8ts2j1f6F/GrbHKTz6RVLHV/MWCd5nnFJaKrtOtMAxFLiTZEjM3VEV7dcbSaw==" workbookSaltValue="Nlk10PtR+oecHqJOY/wlwg==" workbookSpinCount="100000" lockStructure="1"/>
  <bookViews>
    <workbookView xWindow="22932" yWindow="12" windowWidth="23256" windowHeight="12576" xr2:uid="{00000000-000D-0000-FFFF-FFFF00000000}"/>
  </bookViews>
  <sheets>
    <sheet name="Aflatoxin B1" sheetId="1" r:id="rId1"/>
    <sheet name="Aflatoxin B1 Low Matrix" sheetId="2" r:id="rId2"/>
    <sheet name="Aflatoxin M1" sheetId="3" r:id="rId3"/>
    <sheet name="Aflatoxin M1 Ultra" sheetId="15" r:id="rId4"/>
    <sheet name="Aflatoxin M1 Urine" sheetId="5" r:id="rId5"/>
    <sheet name="Total Aflatoxin" sheetId="6" r:id="rId6"/>
    <sheet name="Total Aflatoxin Low Matrix" sheetId="7" r:id="rId7"/>
    <sheet name="Deoxynivalenol" sheetId="8" r:id="rId8"/>
    <sheet name="Deoxynivalenol RAPID" sheetId="23" r:id="rId9"/>
    <sheet name="Fumonisin Hydro" sheetId="9" r:id="rId10"/>
    <sheet name="Fumonisin in Urine" sheetId="17" r:id="rId11"/>
    <sheet name="Ochratoxin A Universal" sheetId="11" r:id="rId12"/>
    <sheet name="Zearalenone Low Matrix" sheetId="16" r:id="rId13"/>
    <sheet name="Mycotox Total Aflatoxin" sheetId="18" r:id="rId14"/>
    <sheet name="Helica Total Aflatoxin Hydro" sheetId="19" r:id="rId15"/>
    <sheet name="T-2 toxin" sheetId="22" r:id="rId1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6" i="6" l="1"/>
  <c r="E16" i="6" s="1"/>
  <c r="D17" i="6"/>
  <c r="E17" i="6"/>
  <c r="G17" i="6" s="1"/>
  <c r="F17" i="6"/>
  <c r="D70" i="23"/>
  <c r="D69" i="23"/>
  <c r="D68" i="23"/>
  <c r="E68" i="23" s="1"/>
  <c r="D67" i="23"/>
  <c r="D66" i="23"/>
  <c r="D65" i="23"/>
  <c r="D64" i="23"/>
  <c r="E64" i="23" s="1"/>
  <c r="D63" i="23"/>
  <c r="D62" i="23"/>
  <c r="D61" i="23"/>
  <c r="D60" i="23"/>
  <c r="E60" i="23" s="1"/>
  <c r="D59" i="23"/>
  <c r="D58" i="23"/>
  <c r="D57" i="23"/>
  <c r="D56" i="23"/>
  <c r="E56" i="23" s="1"/>
  <c r="D55" i="23"/>
  <c r="D54" i="23"/>
  <c r="D53" i="23"/>
  <c r="D52" i="23"/>
  <c r="E52" i="23" s="1"/>
  <c r="D51" i="23"/>
  <c r="D50" i="23"/>
  <c r="D49" i="23"/>
  <c r="D48" i="23"/>
  <c r="E48" i="23" s="1"/>
  <c r="D47" i="23"/>
  <c r="D46" i="23"/>
  <c r="D45" i="23"/>
  <c r="D44" i="23"/>
  <c r="E44" i="23" s="1"/>
  <c r="D43" i="23"/>
  <c r="D42" i="23"/>
  <c r="D41" i="23"/>
  <c r="D40" i="23"/>
  <c r="E40" i="23" s="1"/>
  <c r="F21" i="23"/>
  <c r="D21" i="23"/>
  <c r="F20" i="23"/>
  <c r="D20" i="23"/>
  <c r="E20" i="23" s="1"/>
  <c r="G20" i="23" s="1"/>
  <c r="F19" i="23"/>
  <c r="D19" i="23"/>
  <c r="F18" i="23"/>
  <c r="D18" i="23"/>
  <c r="E18" i="23" s="1"/>
  <c r="G18" i="23" s="1"/>
  <c r="F17" i="23"/>
  <c r="D17" i="23"/>
  <c r="D16" i="23"/>
  <c r="E69" i="23" s="1"/>
  <c r="E17" i="23" l="1"/>
  <c r="G17" i="23" s="1"/>
  <c r="E19" i="23"/>
  <c r="G19" i="23" s="1"/>
  <c r="E21" i="23"/>
  <c r="G21" i="23" s="1"/>
  <c r="E42" i="23"/>
  <c r="E46" i="23"/>
  <c r="E50" i="23"/>
  <c r="E54" i="23"/>
  <c r="F54" i="23" s="1"/>
  <c r="E58" i="23"/>
  <c r="E62" i="23"/>
  <c r="E66" i="23"/>
  <c r="E70" i="23"/>
  <c r="B30" i="23"/>
  <c r="B29" i="23"/>
  <c r="B31" i="23"/>
  <c r="F50" i="23"/>
  <c r="F70" i="23"/>
  <c r="F60" i="23"/>
  <c r="E16" i="23"/>
  <c r="F69" i="23" s="1"/>
  <c r="E43" i="23"/>
  <c r="F43" i="23" s="1"/>
  <c r="E47" i="23"/>
  <c r="E51" i="23"/>
  <c r="E55" i="23"/>
  <c r="F55" i="23" s="1"/>
  <c r="E59" i="23"/>
  <c r="F59" i="23" s="1"/>
  <c r="E63" i="23"/>
  <c r="E67" i="23"/>
  <c r="E41" i="23"/>
  <c r="F41" i="23" s="1"/>
  <c r="E45" i="23"/>
  <c r="F45" i="23" s="1"/>
  <c r="E49" i="23"/>
  <c r="E53" i="23"/>
  <c r="E57" i="23"/>
  <c r="F57" i="23" s="1"/>
  <c r="E61" i="23"/>
  <c r="F61" i="23" s="1"/>
  <c r="E65" i="23"/>
  <c r="D70" i="22"/>
  <c r="D69" i="22"/>
  <c r="D68" i="22"/>
  <c r="E68" i="22" s="1"/>
  <c r="D67" i="22"/>
  <c r="E67" i="22" s="1"/>
  <c r="D66" i="22"/>
  <c r="D65" i="22"/>
  <c r="D64" i="22"/>
  <c r="E64" i="22" s="1"/>
  <c r="D63" i="22"/>
  <c r="E63" i="22" s="1"/>
  <c r="D62" i="22"/>
  <c r="D61" i="22"/>
  <c r="D60" i="22"/>
  <c r="E60" i="22" s="1"/>
  <c r="D59" i="22"/>
  <c r="E59" i="22" s="1"/>
  <c r="D58" i="22"/>
  <c r="D57" i="22"/>
  <c r="D56" i="22"/>
  <c r="E56" i="22" s="1"/>
  <c r="D55" i="22"/>
  <c r="E55" i="22" s="1"/>
  <c r="D54" i="22"/>
  <c r="D53" i="22"/>
  <c r="D52" i="22"/>
  <c r="E52" i="22" s="1"/>
  <c r="D51" i="22"/>
  <c r="E51" i="22" s="1"/>
  <c r="D50" i="22"/>
  <c r="D49" i="22"/>
  <c r="D48" i="22"/>
  <c r="E48" i="22" s="1"/>
  <c r="D47" i="22"/>
  <c r="E47" i="22" s="1"/>
  <c r="D46" i="22"/>
  <c r="D45" i="22"/>
  <c r="D44" i="22"/>
  <c r="E44" i="22" s="1"/>
  <c r="D43" i="22"/>
  <c r="E43" i="22" s="1"/>
  <c r="D42" i="22"/>
  <c r="D41" i="22"/>
  <c r="D40" i="22"/>
  <c r="E40" i="22" s="1"/>
  <c r="F21" i="22"/>
  <c r="D21" i="22"/>
  <c r="F20" i="22"/>
  <c r="D20" i="22"/>
  <c r="F19" i="22"/>
  <c r="D19" i="22"/>
  <c r="F18" i="22"/>
  <c r="D18" i="22"/>
  <c r="F17" i="22"/>
  <c r="D17" i="22"/>
  <c r="D16" i="22"/>
  <c r="E69" i="22" s="1"/>
  <c r="D70" i="19"/>
  <c r="D69" i="19"/>
  <c r="D68" i="19"/>
  <c r="D67" i="19"/>
  <c r="D66" i="19"/>
  <c r="D65" i="19"/>
  <c r="D64" i="19"/>
  <c r="D63" i="19"/>
  <c r="D62" i="19"/>
  <c r="D61" i="19"/>
  <c r="D60" i="19"/>
  <c r="D59" i="19"/>
  <c r="D58" i="19"/>
  <c r="D57" i="19"/>
  <c r="D56" i="19"/>
  <c r="D55" i="19"/>
  <c r="D54" i="19"/>
  <c r="D53" i="19"/>
  <c r="D52" i="19"/>
  <c r="D51" i="19"/>
  <c r="D50" i="19"/>
  <c r="D49" i="19"/>
  <c r="D48" i="19"/>
  <c r="D47" i="19"/>
  <c r="D46" i="19"/>
  <c r="D45" i="19"/>
  <c r="D44" i="19"/>
  <c r="D43" i="19"/>
  <c r="D42" i="19"/>
  <c r="D41" i="19"/>
  <c r="D40" i="19"/>
  <c r="F21" i="19"/>
  <c r="D21" i="19"/>
  <c r="F20" i="19"/>
  <c r="D20" i="19"/>
  <c r="F19" i="19"/>
  <c r="D19" i="19"/>
  <c r="F18" i="19"/>
  <c r="D18" i="19"/>
  <c r="F17" i="19"/>
  <c r="D17" i="19"/>
  <c r="D16" i="19"/>
  <c r="E57" i="19" s="1"/>
  <c r="D70" i="18"/>
  <c r="D69" i="18"/>
  <c r="D68" i="18"/>
  <c r="D67" i="18"/>
  <c r="D66" i="18"/>
  <c r="D65" i="18"/>
  <c r="D64" i="18"/>
  <c r="D63" i="18"/>
  <c r="D62" i="18"/>
  <c r="D61" i="18"/>
  <c r="D60" i="18"/>
  <c r="D59" i="18"/>
  <c r="D58" i="18"/>
  <c r="D57" i="18"/>
  <c r="D56" i="18"/>
  <c r="D55" i="18"/>
  <c r="D54" i="18"/>
  <c r="D53" i="18"/>
  <c r="D52" i="18"/>
  <c r="D51" i="18"/>
  <c r="D50" i="18"/>
  <c r="D49" i="18"/>
  <c r="D48" i="18"/>
  <c r="D47" i="18"/>
  <c r="D46" i="18"/>
  <c r="D45" i="18"/>
  <c r="D44" i="18"/>
  <c r="D43" i="18"/>
  <c r="D42" i="18"/>
  <c r="D41" i="18"/>
  <c r="D40" i="18"/>
  <c r="F21" i="18"/>
  <c r="D21" i="18"/>
  <c r="F20" i="18"/>
  <c r="D20" i="18"/>
  <c r="F19" i="18"/>
  <c r="D19" i="18"/>
  <c r="F18" i="18"/>
  <c r="D18" i="18"/>
  <c r="F17" i="18"/>
  <c r="D17" i="18"/>
  <c r="D16" i="18"/>
  <c r="E69" i="18" s="1"/>
  <c r="G69" i="23" l="1"/>
  <c r="I69" i="23" s="1"/>
  <c r="F52" i="23"/>
  <c r="G52" i="23" s="1"/>
  <c r="I52" i="23" s="1"/>
  <c r="F66" i="23"/>
  <c r="G66" i="23" s="1"/>
  <c r="I66" i="23" s="1"/>
  <c r="F46" i="23"/>
  <c r="G46" i="23" s="1"/>
  <c r="I46" i="23" s="1"/>
  <c r="F53" i="23"/>
  <c r="F67" i="23"/>
  <c r="F51" i="23"/>
  <c r="F68" i="23"/>
  <c r="F48" i="23"/>
  <c r="F62" i="23"/>
  <c r="F65" i="23"/>
  <c r="F49" i="23"/>
  <c r="G49" i="23" s="1"/>
  <c r="I49" i="23" s="1"/>
  <c r="F63" i="23"/>
  <c r="F47" i="23"/>
  <c r="F64" i="23"/>
  <c r="F44" i="23"/>
  <c r="G44" i="23" s="1"/>
  <c r="I44" i="23" s="1"/>
  <c r="G53" i="23"/>
  <c r="I53" i="23" s="1"/>
  <c r="G67" i="23"/>
  <c r="I67" i="23" s="1"/>
  <c r="G51" i="23"/>
  <c r="I51" i="23" s="1"/>
  <c r="G68" i="23"/>
  <c r="I68" i="23" s="1"/>
  <c r="G70" i="23"/>
  <c r="I70" i="23" s="1"/>
  <c r="G54" i="23"/>
  <c r="I54" i="23" s="1"/>
  <c r="G65" i="23"/>
  <c r="I65" i="23" s="1"/>
  <c r="G63" i="23"/>
  <c r="I63" i="23" s="1"/>
  <c r="G47" i="23"/>
  <c r="I47" i="23" s="1"/>
  <c r="G64" i="23"/>
  <c r="I64" i="23" s="1"/>
  <c r="G48" i="23"/>
  <c r="I48" i="23" s="1"/>
  <c r="G50" i="23"/>
  <c r="I50" i="23" s="1"/>
  <c r="G61" i="23"/>
  <c r="I61" i="23" s="1"/>
  <c r="G45" i="23"/>
  <c r="I45" i="23" s="1"/>
  <c r="G59" i="23"/>
  <c r="I59" i="23" s="1"/>
  <c r="G43" i="23"/>
  <c r="I43" i="23" s="1"/>
  <c r="G60" i="23"/>
  <c r="I60" i="23" s="1"/>
  <c r="G62" i="23"/>
  <c r="I62" i="23" s="1"/>
  <c r="G57" i="23"/>
  <c r="I57" i="23" s="1"/>
  <c r="G41" i="23"/>
  <c r="I41" i="23" s="1"/>
  <c r="G55" i="23"/>
  <c r="I55" i="23" s="1"/>
  <c r="F56" i="23"/>
  <c r="G56" i="23" s="1"/>
  <c r="I56" i="23" s="1"/>
  <c r="F40" i="23"/>
  <c r="G40" i="23" s="1"/>
  <c r="I40" i="23" s="1"/>
  <c r="F58" i="23"/>
  <c r="G58" i="23" s="1"/>
  <c r="I58" i="23" s="1"/>
  <c r="F42" i="23"/>
  <c r="G42" i="23" s="1"/>
  <c r="I42" i="23" s="1"/>
  <c r="F59" i="22"/>
  <c r="F60" i="22"/>
  <c r="E42" i="22"/>
  <c r="E54" i="22"/>
  <c r="E58" i="22"/>
  <c r="E66" i="22"/>
  <c r="E70" i="22"/>
  <c r="E16" i="22"/>
  <c r="F47" i="22" s="1"/>
  <c r="E46" i="22"/>
  <c r="E50" i="22"/>
  <c r="E62" i="22"/>
  <c r="E17" i="22"/>
  <c r="G17" i="22" s="1"/>
  <c r="E18" i="22"/>
  <c r="G18" i="22" s="1"/>
  <c r="E19" i="22"/>
  <c r="G19" i="22" s="1"/>
  <c r="E20" i="22"/>
  <c r="G20" i="22" s="1"/>
  <c r="E21" i="22"/>
  <c r="G21" i="22" s="1"/>
  <c r="E41" i="22"/>
  <c r="E45" i="22"/>
  <c r="E49" i="22"/>
  <c r="E53" i="22"/>
  <c r="F53" i="22" s="1"/>
  <c r="E57" i="22"/>
  <c r="E61" i="22"/>
  <c r="E65" i="22"/>
  <c r="E67" i="19"/>
  <c r="E43" i="19"/>
  <c r="E47" i="19"/>
  <c r="E51" i="19"/>
  <c r="E55" i="19"/>
  <c r="E59" i="19"/>
  <c r="F59" i="19" s="1"/>
  <c r="E63" i="19"/>
  <c r="E42" i="18"/>
  <c r="E46" i="18"/>
  <c r="E50" i="18"/>
  <c r="E54" i="18"/>
  <c r="E58" i="18"/>
  <c r="E62" i="18"/>
  <c r="E66" i="18"/>
  <c r="E70" i="18"/>
  <c r="E18" i="19"/>
  <c r="G18" i="19" s="1"/>
  <c r="E20" i="19"/>
  <c r="G20" i="19" s="1"/>
  <c r="E40" i="19"/>
  <c r="F40" i="19" s="1"/>
  <c r="E44" i="19"/>
  <c r="E48" i="19"/>
  <c r="E52" i="19"/>
  <c r="E56" i="19"/>
  <c r="E60" i="19"/>
  <c r="E64" i="19"/>
  <c r="E68" i="19"/>
  <c r="E45" i="19"/>
  <c r="F45" i="19" s="1"/>
  <c r="E69" i="19"/>
  <c r="E41" i="19"/>
  <c r="E49" i="19"/>
  <c r="E61" i="19"/>
  <c r="E65" i="19"/>
  <c r="E17" i="19"/>
  <c r="G17" i="19" s="1"/>
  <c r="B29" i="19" s="1"/>
  <c r="E19" i="19"/>
  <c r="G19" i="19" s="1"/>
  <c r="E21" i="19"/>
  <c r="G21" i="19" s="1"/>
  <c r="F49" i="19"/>
  <c r="B31" i="19"/>
  <c r="E42" i="19"/>
  <c r="E46" i="19"/>
  <c r="F46" i="19" s="1"/>
  <c r="E50" i="19"/>
  <c r="E54" i="19"/>
  <c r="E70" i="19"/>
  <c r="E58" i="19"/>
  <c r="F58" i="19" s="1"/>
  <c r="E62" i="19"/>
  <c r="E66" i="19"/>
  <c r="E16" i="19"/>
  <c r="F69" i="19" s="1"/>
  <c r="E53" i="19"/>
  <c r="F53" i="19" s="1"/>
  <c r="E16" i="18"/>
  <c r="E43" i="18"/>
  <c r="E47" i="18"/>
  <c r="E51" i="18"/>
  <c r="E55" i="18"/>
  <c r="F55" i="18" s="1"/>
  <c r="E59" i="18"/>
  <c r="E63" i="18"/>
  <c r="E67" i="18"/>
  <c r="E40" i="18"/>
  <c r="F40" i="18" s="1"/>
  <c r="E44" i="18"/>
  <c r="E48" i="18"/>
  <c r="E52" i="18"/>
  <c r="E56" i="18"/>
  <c r="F56" i="18" s="1"/>
  <c r="E60" i="18"/>
  <c r="E64" i="18"/>
  <c r="E68" i="18"/>
  <c r="E17" i="18"/>
  <c r="G17" i="18" s="1"/>
  <c r="E18" i="18"/>
  <c r="G18" i="18" s="1"/>
  <c r="E19" i="18"/>
  <c r="G19" i="18" s="1"/>
  <c r="E20" i="18"/>
  <c r="G20" i="18" s="1"/>
  <c r="E21" i="18"/>
  <c r="G21" i="18" s="1"/>
  <c r="E41" i="18"/>
  <c r="E45" i="18"/>
  <c r="E49" i="18"/>
  <c r="E53" i="18"/>
  <c r="F53" i="18" s="1"/>
  <c r="E57" i="18"/>
  <c r="E61" i="18"/>
  <c r="E65" i="18"/>
  <c r="D70" i="17"/>
  <c r="D69" i="17"/>
  <c r="D68" i="17"/>
  <c r="D67" i="17"/>
  <c r="D66" i="17"/>
  <c r="D65" i="17"/>
  <c r="D64" i="17"/>
  <c r="D63" i="17"/>
  <c r="D62" i="17"/>
  <c r="D61" i="17"/>
  <c r="D60" i="17"/>
  <c r="D59" i="17"/>
  <c r="D58" i="17"/>
  <c r="D57" i="17"/>
  <c r="D56" i="17"/>
  <c r="D55" i="17"/>
  <c r="D54" i="17"/>
  <c r="D53" i="17"/>
  <c r="D52" i="17"/>
  <c r="D51" i="17"/>
  <c r="D50" i="17"/>
  <c r="E50" i="17" s="1"/>
  <c r="D49" i="17"/>
  <c r="D48" i="17"/>
  <c r="D47" i="17"/>
  <c r="D46" i="17"/>
  <c r="D45" i="17"/>
  <c r="D44" i="17"/>
  <c r="D43" i="17"/>
  <c r="D42" i="17"/>
  <c r="D41" i="17"/>
  <c r="D40" i="17"/>
  <c r="F21" i="17"/>
  <c r="D21" i="17"/>
  <c r="F20" i="17"/>
  <c r="D20" i="17"/>
  <c r="F19" i="17"/>
  <c r="D19" i="17"/>
  <c r="F18" i="17"/>
  <c r="D18" i="17"/>
  <c r="F17" i="17"/>
  <c r="D17" i="17"/>
  <c r="D16" i="17"/>
  <c r="E64" i="17" s="1"/>
  <c r="F56" i="22" l="1"/>
  <c r="F55" i="22"/>
  <c r="F65" i="22"/>
  <c r="F49" i="22"/>
  <c r="F62" i="22"/>
  <c r="F70" i="22"/>
  <c r="F42" i="22"/>
  <c r="F44" i="22"/>
  <c r="F43" i="22"/>
  <c r="F61" i="22"/>
  <c r="F45" i="22"/>
  <c r="F50" i="22"/>
  <c r="F66" i="22"/>
  <c r="F69" i="22"/>
  <c r="F40" i="22"/>
  <c r="F54" i="19"/>
  <c r="F60" i="19"/>
  <c r="G60" i="19" s="1"/>
  <c r="I60" i="19" s="1"/>
  <c r="F51" i="19"/>
  <c r="F66" i="19"/>
  <c r="G66" i="19" s="1"/>
  <c r="I66" i="19" s="1"/>
  <c r="F62" i="19"/>
  <c r="F50" i="19"/>
  <c r="F42" i="18"/>
  <c r="F46" i="18"/>
  <c r="E42" i="17"/>
  <c r="E47" i="17"/>
  <c r="E54" i="17"/>
  <c r="E62" i="17"/>
  <c r="E70" i="17"/>
  <c r="E18" i="17"/>
  <c r="G18" i="17" s="1"/>
  <c r="E20" i="17"/>
  <c r="G20" i="17" s="1"/>
  <c r="E40" i="17"/>
  <c r="F57" i="22"/>
  <c r="F41" i="22"/>
  <c r="F46" i="22"/>
  <c r="F58" i="22"/>
  <c r="F68" i="22"/>
  <c r="F52" i="22"/>
  <c r="F67" i="22"/>
  <c r="F51" i="22"/>
  <c r="B30" i="22"/>
  <c r="B29" i="22"/>
  <c r="B31" i="22"/>
  <c r="F54" i="22"/>
  <c r="F64" i="22"/>
  <c r="F48" i="22"/>
  <c r="F63" i="22"/>
  <c r="E41" i="17"/>
  <c r="E44" i="17"/>
  <c r="E55" i="17"/>
  <c r="E63" i="17"/>
  <c r="B30" i="19"/>
  <c r="G62" i="19" s="1"/>
  <c r="I62" i="19" s="1"/>
  <c r="E17" i="17"/>
  <c r="G17" i="17" s="1"/>
  <c r="B31" i="17" s="1"/>
  <c r="E19" i="17"/>
  <c r="G19" i="17" s="1"/>
  <c r="E21" i="17"/>
  <c r="G21" i="17" s="1"/>
  <c r="E45" i="17"/>
  <c r="E52" i="17"/>
  <c r="E60" i="17"/>
  <c r="E68" i="17"/>
  <c r="E46" i="17"/>
  <c r="E53" i="17"/>
  <c r="E61" i="17"/>
  <c r="E69" i="17"/>
  <c r="F47" i="19"/>
  <c r="G47" i="19" s="1"/>
  <c r="I47" i="19" s="1"/>
  <c r="F43" i="19"/>
  <c r="F56" i="19"/>
  <c r="F67" i="19"/>
  <c r="G67" i="19" s="1"/>
  <c r="I67" i="19" s="1"/>
  <c r="F70" i="19"/>
  <c r="F42" i="19"/>
  <c r="F57" i="19"/>
  <c r="F65" i="19"/>
  <c r="F41" i="19"/>
  <c r="F68" i="19"/>
  <c r="F52" i="19"/>
  <c r="F55" i="19"/>
  <c r="F63" i="19"/>
  <c r="F61" i="19"/>
  <c r="G61" i="19" s="1"/>
  <c r="I61" i="19" s="1"/>
  <c r="F44" i="19"/>
  <c r="F64" i="19"/>
  <c r="F48" i="19"/>
  <c r="B30" i="18"/>
  <c r="B29" i="18"/>
  <c r="B31" i="18"/>
  <c r="F58" i="18"/>
  <c r="F65" i="18"/>
  <c r="F49" i="18"/>
  <c r="F68" i="18"/>
  <c r="F52" i="18"/>
  <c r="F67" i="18"/>
  <c r="F51" i="18"/>
  <c r="F70" i="18"/>
  <c r="F54" i="18"/>
  <c r="F69" i="18"/>
  <c r="F61" i="18"/>
  <c r="F45" i="18"/>
  <c r="F64" i="18"/>
  <c r="F48" i="18"/>
  <c r="F63" i="18"/>
  <c r="F47" i="18"/>
  <c r="F66" i="18"/>
  <c r="F50" i="18"/>
  <c r="F57" i="18"/>
  <c r="F41" i="18"/>
  <c r="F60" i="18"/>
  <c r="F44" i="18"/>
  <c r="F59" i="18"/>
  <c r="F43" i="18"/>
  <c r="F62" i="18"/>
  <c r="B30" i="17"/>
  <c r="B29" i="17"/>
  <c r="E58" i="17"/>
  <c r="E66" i="17"/>
  <c r="E49" i="17"/>
  <c r="F49" i="17" s="1"/>
  <c r="E57" i="17"/>
  <c r="E65" i="17"/>
  <c r="E16" i="17"/>
  <c r="E43" i="17"/>
  <c r="F43" i="17" s="1"/>
  <c r="E51" i="17"/>
  <c r="E59" i="17"/>
  <c r="E67" i="17"/>
  <c r="F67" i="17" s="1"/>
  <c r="E48" i="17"/>
  <c r="F48" i="17" s="1"/>
  <c r="E56" i="17"/>
  <c r="D70" i="16"/>
  <c r="D69" i="16"/>
  <c r="D68" i="16"/>
  <c r="D67" i="16"/>
  <c r="D66" i="16"/>
  <c r="D65" i="16"/>
  <c r="D64" i="16"/>
  <c r="D63" i="16"/>
  <c r="D62" i="16"/>
  <c r="D61" i="16"/>
  <c r="D60" i="16"/>
  <c r="D59" i="16"/>
  <c r="D58" i="16"/>
  <c r="D57" i="16"/>
  <c r="D56" i="16"/>
  <c r="D55" i="16"/>
  <c r="D54" i="16"/>
  <c r="D53" i="16"/>
  <c r="D52" i="16"/>
  <c r="D51" i="16"/>
  <c r="D50" i="16"/>
  <c r="D49" i="16"/>
  <c r="D48" i="16"/>
  <c r="D47" i="16"/>
  <c r="D46" i="16"/>
  <c r="D45" i="16"/>
  <c r="D44" i="16"/>
  <c r="D43" i="16"/>
  <c r="D42" i="16"/>
  <c r="D41" i="16"/>
  <c r="D40" i="16"/>
  <c r="F21" i="16"/>
  <c r="D21" i="16"/>
  <c r="F20" i="16"/>
  <c r="D20" i="16"/>
  <c r="F19" i="16"/>
  <c r="D19" i="16"/>
  <c r="F18" i="16"/>
  <c r="D18" i="16"/>
  <c r="F17" i="16"/>
  <c r="D17" i="16"/>
  <c r="D16" i="16"/>
  <c r="E67" i="16" s="1"/>
  <c r="D70" i="15"/>
  <c r="D69" i="15"/>
  <c r="D68" i="15"/>
  <c r="E68" i="15" s="1"/>
  <c r="D67" i="15"/>
  <c r="D66" i="15"/>
  <c r="D65" i="15"/>
  <c r="D64" i="15"/>
  <c r="D63" i="15"/>
  <c r="D62" i="15"/>
  <c r="D61" i="15"/>
  <c r="D60" i="15"/>
  <c r="D59" i="15"/>
  <c r="D58" i="15"/>
  <c r="D57" i="15"/>
  <c r="D56" i="15"/>
  <c r="D55" i="15"/>
  <c r="D54" i="15"/>
  <c r="D53" i="15"/>
  <c r="D52" i="15"/>
  <c r="D51" i="15"/>
  <c r="D50" i="15"/>
  <c r="D49" i="15"/>
  <c r="D48" i="15"/>
  <c r="D47" i="15"/>
  <c r="D46" i="15"/>
  <c r="D45" i="15"/>
  <c r="D44" i="15"/>
  <c r="D43" i="15"/>
  <c r="D42" i="15"/>
  <c r="D41" i="15"/>
  <c r="D40" i="15"/>
  <c r="F21" i="15"/>
  <c r="D21" i="15"/>
  <c r="F20" i="15"/>
  <c r="D20" i="15"/>
  <c r="E20" i="15" s="1"/>
  <c r="G20" i="15" s="1"/>
  <c r="F19" i="15"/>
  <c r="D19" i="15"/>
  <c r="F18" i="15"/>
  <c r="D18" i="15"/>
  <c r="F17" i="15"/>
  <c r="D17" i="15"/>
  <c r="D16" i="15"/>
  <c r="G56" i="19" l="1"/>
  <c r="I56" i="19" s="1"/>
  <c r="G68" i="19"/>
  <c r="I68" i="19" s="1"/>
  <c r="G42" i="19"/>
  <c r="I42" i="19" s="1"/>
  <c r="G49" i="19"/>
  <c r="I49" i="19" s="1"/>
  <c r="G40" i="19"/>
  <c r="I40" i="19" s="1"/>
  <c r="G44" i="19"/>
  <c r="I44" i="19" s="1"/>
  <c r="G53" i="19"/>
  <c r="I53" i="19" s="1"/>
  <c r="G41" i="19"/>
  <c r="I41" i="19" s="1"/>
  <c r="G70" i="19"/>
  <c r="I70" i="19" s="1"/>
  <c r="G69" i="19"/>
  <c r="I69" i="19" s="1"/>
  <c r="F69" i="17"/>
  <c r="G69" i="17" s="1"/>
  <c r="I69" i="17" s="1"/>
  <c r="F62" i="17"/>
  <c r="G62" i="17" s="1"/>
  <c r="I62" i="17" s="1"/>
  <c r="G47" i="22"/>
  <c r="I47" i="22" s="1"/>
  <c r="G63" i="22"/>
  <c r="I63" i="22" s="1"/>
  <c r="G48" i="22"/>
  <c r="I48" i="22" s="1"/>
  <c r="G66" i="22"/>
  <c r="I66" i="22" s="1"/>
  <c r="G70" i="22"/>
  <c r="I70" i="22" s="1"/>
  <c r="G52" i="22"/>
  <c r="I52" i="22" s="1"/>
  <c r="G64" i="22"/>
  <c r="I64" i="22" s="1"/>
  <c r="G61" i="22"/>
  <c r="I61" i="22" s="1"/>
  <c r="G49" i="22"/>
  <c r="I49" i="22" s="1"/>
  <c r="G68" i="22"/>
  <c r="I68" i="22" s="1"/>
  <c r="G57" i="22"/>
  <c r="I57" i="22" s="1"/>
  <c r="G50" i="22"/>
  <c r="I50" i="22" s="1"/>
  <c r="G42" i="22"/>
  <c r="I42" i="22" s="1"/>
  <c r="G54" i="22"/>
  <c r="I54" i="22" s="1"/>
  <c r="G53" i="22"/>
  <c r="I53" i="22" s="1"/>
  <c r="G59" i="22"/>
  <c r="I59" i="22" s="1"/>
  <c r="G51" i="22"/>
  <c r="I51" i="22" s="1"/>
  <c r="G58" i="22"/>
  <c r="I58" i="22" s="1"/>
  <c r="G55" i="22"/>
  <c r="I55" i="22" s="1"/>
  <c r="G45" i="22"/>
  <c r="I45" i="22" s="1"/>
  <c r="G62" i="22"/>
  <c r="I62" i="22" s="1"/>
  <c r="G56" i="22"/>
  <c r="I56" i="22" s="1"/>
  <c r="G60" i="22"/>
  <c r="I60" i="22" s="1"/>
  <c r="G67" i="22"/>
  <c r="I67" i="22" s="1"/>
  <c r="G46" i="22"/>
  <c r="I46" i="22" s="1"/>
  <c r="G40" i="22"/>
  <c r="I40" i="22" s="1"/>
  <c r="G43" i="22"/>
  <c r="I43" i="22" s="1"/>
  <c r="G65" i="22"/>
  <c r="I65" i="22" s="1"/>
  <c r="G41" i="22"/>
  <c r="I41" i="22" s="1"/>
  <c r="G69" i="22"/>
  <c r="I69" i="22" s="1"/>
  <c r="G44" i="22"/>
  <c r="I44" i="22" s="1"/>
  <c r="E18" i="16"/>
  <c r="G18" i="16" s="1"/>
  <c r="E56" i="16"/>
  <c r="E16" i="16"/>
  <c r="F41" i="16" s="1"/>
  <c r="E41" i="16"/>
  <c r="E57" i="16"/>
  <c r="F53" i="17"/>
  <c r="E19" i="16"/>
  <c r="G19" i="16" s="1"/>
  <c r="F59" i="17"/>
  <c r="G59" i="17" s="1"/>
  <c r="I59" i="17" s="1"/>
  <c r="F65" i="17"/>
  <c r="F58" i="17"/>
  <c r="G48" i="19"/>
  <c r="I48" i="19" s="1"/>
  <c r="G63" i="19"/>
  <c r="I63" i="19" s="1"/>
  <c r="G55" i="19"/>
  <c r="I55" i="19" s="1"/>
  <c r="G65" i="19"/>
  <c r="I65" i="19" s="1"/>
  <c r="G46" i="19"/>
  <c r="I46" i="19" s="1"/>
  <c r="G43" i="19"/>
  <c r="I43" i="19" s="1"/>
  <c r="G59" i="19"/>
  <c r="I59" i="19" s="1"/>
  <c r="G50" i="19"/>
  <c r="I50" i="19" s="1"/>
  <c r="E48" i="16"/>
  <c r="F48" i="16" s="1"/>
  <c r="E43" i="16"/>
  <c r="E55" i="16"/>
  <c r="E63" i="16"/>
  <c r="F51" i="17"/>
  <c r="F70" i="17"/>
  <c r="G70" i="17" s="1"/>
  <c r="I70" i="17" s="1"/>
  <c r="F63" i="17"/>
  <c r="G63" i="17" s="1"/>
  <c r="I63" i="17" s="1"/>
  <c r="G64" i="19"/>
  <c r="I64" i="19" s="1"/>
  <c r="G54" i="19"/>
  <c r="I54" i="19" s="1"/>
  <c r="G52" i="19"/>
  <c r="I52" i="19" s="1"/>
  <c r="G57" i="19"/>
  <c r="I57" i="19" s="1"/>
  <c r="G58" i="19"/>
  <c r="I58" i="19" s="1"/>
  <c r="G45" i="19"/>
  <c r="I45" i="19" s="1"/>
  <c r="G51" i="19"/>
  <c r="I51" i="19" s="1"/>
  <c r="E40" i="16"/>
  <c r="F40" i="16" s="1"/>
  <c r="E49" i="16"/>
  <c r="F66" i="17"/>
  <c r="G46" i="18"/>
  <c r="I46" i="18" s="1"/>
  <c r="G43" i="18"/>
  <c r="I43" i="18" s="1"/>
  <c r="G41" i="18"/>
  <c r="I41" i="18" s="1"/>
  <c r="G50" i="18"/>
  <c r="I50" i="18" s="1"/>
  <c r="G48" i="18"/>
  <c r="I48" i="18" s="1"/>
  <c r="G69" i="18"/>
  <c r="I69" i="18" s="1"/>
  <c r="G67" i="18"/>
  <c r="I67" i="18" s="1"/>
  <c r="G65" i="18"/>
  <c r="I65" i="18" s="1"/>
  <c r="G59" i="18"/>
  <c r="I59" i="18" s="1"/>
  <c r="G57" i="18"/>
  <c r="I57" i="18" s="1"/>
  <c r="G66" i="18"/>
  <c r="I66" i="18" s="1"/>
  <c r="G64" i="18"/>
  <c r="I64" i="18" s="1"/>
  <c r="G54" i="18"/>
  <c r="I54" i="18" s="1"/>
  <c r="G52" i="18"/>
  <c r="I52" i="18" s="1"/>
  <c r="G58" i="18"/>
  <c r="I58" i="18" s="1"/>
  <c r="G44" i="18"/>
  <c r="I44" i="18" s="1"/>
  <c r="G42" i="18"/>
  <c r="I42" i="18" s="1"/>
  <c r="G47" i="18"/>
  <c r="I47" i="18" s="1"/>
  <c r="G45" i="18"/>
  <c r="I45" i="18" s="1"/>
  <c r="G70" i="18"/>
  <c r="I70" i="18" s="1"/>
  <c r="G68" i="18"/>
  <c r="I68" i="18" s="1"/>
  <c r="G55" i="18"/>
  <c r="I55" i="18" s="1"/>
  <c r="G62" i="18"/>
  <c r="I62" i="18" s="1"/>
  <c r="G60" i="18"/>
  <c r="I60" i="18" s="1"/>
  <c r="G40" i="18"/>
  <c r="I40" i="18" s="1"/>
  <c r="G63" i="18"/>
  <c r="I63" i="18" s="1"/>
  <c r="G61" i="18"/>
  <c r="I61" i="18" s="1"/>
  <c r="G51" i="18"/>
  <c r="I51" i="18" s="1"/>
  <c r="G49" i="18"/>
  <c r="I49" i="18" s="1"/>
  <c r="G56" i="18"/>
  <c r="I56" i="18" s="1"/>
  <c r="G53" i="18"/>
  <c r="I53" i="18" s="1"/>
  <c r="G67" i="17"/>
  <c r="I67" i="17" s="1"/>
  <c r="G66" i="17"/>
  <c r="I66" i="17" s="1"/>
  <c r="G53" i="17"/>
  <c r="I53" i="17" s="1"/>
  <c r="F47" i="17"/>
  <c r="G47" i="17" s="1"/>
  <c r="I47" i="17" s="1"/>
  <c r="G43" i="17"/>
  <c r="I43" i="17" s="1"/>
  <c r="F46" i="17"/>
  <c r="G46" i="17" s="1"/>
  <c r="I46" i="17" s="1"/>
  <c r="F64" i="17"/>
  <c r="G64" i="17" s="1"/>
  <c r="I64" i="17" s="1"/>
  <c r="F55" i="17"/>
  <c r="G55" i="17" s="1"/>
  <c r="I55" i="17" s="1"/>
  <c r="F68" i="17"/>
  <c r="G68" i="17" s="1"/>
  <c r="I68" i="17" s="1"/>
  <c r="F50" i="17"/>
  <c r="G50" i="17" s="1"/>
  <c r="I50" i="17" s="1"/>
  <c r="F41" i="17"/>
  <c r="G41" i="17" s="1"/>
  <c r="I41" i="17" s="1"/>
  <c r="G58" i="17"/>
  <c r="I58" i="17" s="1"/>
  <c r="G51" i="17"/>
  <c r="I51" i="17" s="1"/>
  <c r="G65" i="17"/>
  <c r="I65" i="17" s="1"/>
  <c r="F60" i="17"/>
  <c r="G60" i="17" s="1"/>
  <c r="I60" i="17" s="1"/>
  <c r="F61" i="17"/>
  <c r="G61" i="17" s="1"/>
  <c r="I61" i="17" s="1"/>
  <c r="F54" i="17"/>
  <c r="G54" i="17" s="1"/>
  <c r="I54" i="17" s="1"/>
  <c r="F56" i="17"/>
  <c r="G56" i="17" s="1"/>
  <c r="I56" i="17" s="1"/>
  <c r="F57" i="17"/>
  <c r="G57" i="17" s="1"/>
  <c r="I57" i="17" s="1"/>
  <c r="F52" i="17"/>
  <c r="G52" i="17" s="1"/>
  <c r="I52" i="17" s="1"/>
  <c r="F44" i="17"/>
  <c r="G44" i="17" s="1"/>
  <c r="I44" i="17" s="1"/>
  <c r="F40" i="17"/>
  <c r="G40" i="17" s="1"/>
  <c r="I40" i="17" s="1"/>
  <c r="G48" i="17"/>
  <c r="I48" i="17" s="1"/>
  <c r="G49" i="17"/>
  <c r="I49" i="17" s="1"/>
  <c r="F45" i="17"/>
  <c r="G45" i="17" s="1"/>
  <c r="I45" i="17" s="1"/>
  <c r="F42" i="17"/>
  <c r="G42" i="17" s="1"/>
  <c r="I42" i="17" s="1"/>
  <c r="E64" i="16"/>
  <c r="F64" i="16" s="1"/>
  <c r="E65" i="16"/>
  <c r="F65" i="16" s="1"/>
  <c r="E64" i="15"/>
  <c r="E51" i="16"/>
  <c r="E46" i="16"/>
  <c r="F46" i="16" s="1"/>
  <c r="E45" i="15"/>
  <c r="E61" i="15"/>
  <c r="E47" i="15"/>
  <c r="E55" i="15"/>
  <c r="E63" i="15"/>
  <c r="E20" i="16"/>
  <c r="G20" i="16" s="1"/>
  <c r="E21" i="15"/>
  <c r="G21" i="15" s="1"/>
  <c r="E18" i="15"/>
  <c r="G18" i="15" s="1"/>
  <c r="E41" i="15"/>
  <c r="E49" i="15"/>
  <c r="E57" i="15"/>
  <c r="E65" i="15"/>
  <c r="E17" i="16"/>
  <c r="G17" i="16" s="1"/>
  <c r="B31" i="16" s="1"/>
  <c r="E21" i="16"/>
  <c r="G21" i="16" s="1"/>
  <c r="E45" i="16"/>
  <c r="F45" i="16" s="1"/>
  <c r="E53" i="15"/>
  <c r="E69" i="15"/>
  <c r="E17" i="15"/>
  <c r="G17" i="15" s="1"/>
  <c r="E19" i="15"/>
  <c r="G19" i="15" s="1"/>
  <c r="E53" i="16"/>
  <c r="E61" i="16"/>
  <c r="E69" i="16"/>
  <c r="F69" i="16" s="1"/>
  <c r="E43" i="15"/>
  <c r="E51" i="15"/>
  <c r="E59" i="15"/>
  <c r="E67" i="15"/>
  <c r="E47" i="16"/>
  <c r="E54" i="16"/>
  <c r="E62" i="16"/>
  <c r="F62" i="16" s="1"/>
  <c r="E70" i="16"/>
  <c r="E42" i="16"/>
  <c r="E50" i="16"/>
  <c r="E58" i="16"/>
  <c r="F58" i="16" s="1"/>
  <c r="E66" i="16"/>
  <c r="E44" i="16"/>
  <c r="E52" i="16"/>
  <c r="E60" i="16"/>
  <c r="F60" i="16" s="1"/>
  <c r="E68" i="16"/>
  <c r="E59" i="16"/>
  <c r="B31" i="15"/>
  <c r="B30" i="15"/>
  <c r="B29" i="15"/>
  <c r="E42" i="15"/>
  <c r="E50" i="15"/>
  <c r="E58" i="15"/>
  <c r="E66" i="15"/>
  <c r="E44" i="15"/>
  <c r="E52" i="15"/>
  <c r="E60" i="15"/>
  <c r="E46" i="15"/>
  <c r="E54" i="15"/>
  <c r="E62" i="15"/>
  <c r="E70" i="15"/>
  <c r="E16" i="15"/>
  <c r="F57" i="15" s="1"/>
  <c r="E40" i="15"/>
  <c r="E48" i="15"/>
  <c r="E56" i="15"/>
  <c r="D70" i="11"/>
  <c r="D16" i="11"/>
  <c r="D69" i="11"/>
  <c r="D68" i="11"/>
  <c r="D67" i="11"/>
  <c r="D66" i="11"/>
  <c r="D65" i="11"/>
  <c r="D64" i="11"/>
  <c r="D63" i="11"/>
  <c r="D62" i="11"/>
  <c r="D61" i="11"/>
  <c r="D60" i="11"/>
  <c r="D59" i="11"/>
  <c r="D58" i="11"/>
  <c r="E58" i="11" s="1"/>
  <c r="D57" i="11"/>
  <c r="D56" i="11"/>
  <c r="D55" i="11"/>
  <c r="D54" i="11"/>
  <c r="D53" i="11"/>
  <c r="D52" i="11"/>
  <c r="D51" i="11"/>
  <c r="D50" i="11"/>
  <c r="D49" i="11"/>
  <c r="D48" i="11"/>
  <c r="D47" i="11"/>
  <c r="D46" i="11"/>
  <c r="D45" i="11"/>
  <c r="D44" i="11"/>
  <c r="D43" i="11"/>
  <c r="D42" i="11"/>
  <c r="E42" i="11" s="1"/>
  <c r="D41" i="11"/>
  <c r="D40" i="11"/>
  <c r="D21" i="11"/>
  <c r="F21" i="11"/>
  <c r="D20" i="11"/>
  <c r="F20" i="11"/>
  <c r="D19" i="11"/>
  <c r="F19" i="11"/>
  <c r="D18" i="11"/>
  <c r="F18" i="11"/>
  <c r="D17" i="11"/>
  <c r="F17" i="11"/>
  <c r="D70" i="9"/>
  <c r="D16" i="9"/>
  <c r="D69" i="9"/>
  <c r="D68" i="9"/>
  <c r="D67" i="9"/>
  <c r="D66" i="9"/>
  <c r="D65" i="9"/>
  <c r="D64" i="9"/>
  <c r="D63" i="9"/>
  <c r="D62" i="9"/>
  <c r="D61" i="9"/>
  <c r="D60" i="9"/>
  <c r="E60" i="9" s="1"/>
  <c r="D59" i="9"/>
  <c r="E59" i="9" s="1"/>
  <c r="D58" i="9"/>
  <c r="D57" i="9"/>
  <c r="D56" i="9"/>
  <c r="D55" i="9"/>
  <c r="E55" i="9" s="1"/>
  <c r="D54" i="9"/>
  <c r="D53" i="9"/>
  <c r="D52" i="9"/>
  <c r="D51" i="9"/>
  <c r="D50" i="9"/>
  <c r="D49" i="9"/>
  <c r="D48" i="9"/>
  <c r="D47" i="9"/>
  <c r="E47" i="9" s="1"/>
  <c r="D46" i="9"/>
  <c r="E46" i="9" s="1"/>
  <c r="D45" i="9"/>
  <c r="D44" i="9"/>
  <c r="D43" i="9"/>
  <c r="E43" i="9" s="1"/>
  <c r="D42" i="9"/>
  <c r="E42" i="9" s="1"/>
  <c r="D41" i="9"/>
  <c r="D40" i="9"/>
  <c r="E40" i="9"/>
  <c r="D21" i="9"/>
  <c r="E21" i="9" s="1"/>
  <c r="G21" i="9" s="1"/>
  <c r="F21" i="9"/>
  <c r="D20" i="9"/>
  <c r="F20" i="9"/>
  <c r="D19" i="9"/>
  <c r="E19" i="9" s="1"/>
  <c r="G19" i="9" s="1"/>
  <c r="F19" i="9"/>
  <c r="D18" i="9"/>
  <c r="F18" i="9"/>
  <c r="D17" i="9"/>
  <c r="F17" i="9"/>
  <c r="D70" i="8"/>
  <c r="D16" i="8"/>
  <c r="E16" i="8" s="1"/>
  <c r="D69" i="8"/>
  <c r="D68" i="8"/>
  <c r="D67" i="8"/>
  <c r="D66" i="8"/>
  <c r="D65" i="8"/>
  <c r="D64" i="8"/>
  <c r="D63" i="8"/>
  <c r="D62" i="8"/>
  <c r="D61" i="8"/>
  <c r="D60" i="8"/>
  <c r="D59" i="8"/>
  <c r="D58" i="8"/>
  <c r="D57" i="8"/>
  <c r="D56" i="8"/>
  <c r="D55" i="8"/>
  <c r="D54" i="8"/>
  <c r="D53" i="8"/>
  <c r="D52" i="8"/>
  <c r="D51" i="8"/>
  <c r="D50" i="8"/>
  <c r="D49" i="8"/>
  <c r="D48" i="8"/>
  <c r="D47" i="8"/>
  <c r="D46" i="8"/>
  <c r="D45" i="8"/>
  <c r="D44" i="8"/>
  <c r="D43" i="8"/>
  <c r="D42" i="8"/>
  <c r="D41" i="8"/>
  <c r="D40" i="8"/>
  <c r="D21" i="8"/>
  <c r="F21" i="8"/>
  <c r="D20" i="8"/>
  <c r="F20" i="8"/>
  <c r="D19" i="8"/>
  <c r="F19" i="8"/>
  <c r="D18" i="8"/>
  <c r="F18" i="8"/>
  <c r="D17" i="8"/>
  <c r="F17" i="8"/>
  <c r="D70" i="7"/>
  <c r="D16" i="7"/>
  <c r="D69" i="7"/>
  <c r="D68" i="7"/>
  <c r="D67" i="7"/>
  <c r="E67" i="7" s="1"/>
  <c r="D66" i="7"/>
  <c r="D65" i="7"/>
  <c r="D64" i="7"/>
  <c r="D63" i="7"/>
  <c r="D62" i="7"/>
  <c r="E62" i="7" s="1"/>
  <c r="D61" i="7"/>
  <c r="D60" i="7"/>
  <c r="E60" i="7" s="1"/>
  <c r="D59" i="7"/>
  <c r="D58" i="7"/>
  <c r="D57" i="7"/>
  <c r="E57" i="7" s="1"/>
  <c r="D56" i="7"/>
  <c r="E56" i="7" s="1"/>
  <c r="D55" i="7"/>
  <c r="D54" i="7"/>
  <c r="D53" i="7"/>
  <c r="D52" i="7"/>
  <c r="D51" i="7"/>
  <c r="E51" i="7" s="1"/>
  <c r="D50" i="7"/>
  <c r="D49" i="7"/>
  <c r="D48" i="7"/>
  <c r="E48" i="7" s="1"/>
  <c r="D47" i="7"/>
  <c r="D46" i="7"/>
  <c r="D45" i="7"/>
  <c r="D44" i="7"/>
  <c r="E44" i="7" s="1"/>
  <c r="D43" i="7"/>
  <c r="E43" i="7" s="1"/>
  <c r="D42" i="7"/>
  <c r="E42" i="7" s="1"/>
  <c r="D41" i="7"/>
  <c r="D40" i="7"/>
  <c r="E40" i="7" s="1"/>
  <c r="D21" i="7"/>
  <c r="E21" i="7" s="1"/>
  <c r="G21" i="7" s="1"/>
  <c r="F21" i="7"/>
  <c r="D20" i="7"/>
  <c r="F20" i="7"/>
  <c r="D19" i="7"/>
  <c r="F19" i="7"/>
  <c r="D18" i="7"/>
  <c r="F18" i="7"/>
  <c r="D17" i="7"/>
  <c r="F17" i="7"/>
  <c r="D70" i="6"/>
  <c r="D69" i="6"/>
  <c r="E69" i="6" s="1"/>
  <c r="D68" i="6"/>
  <c r="D67" i="6"/>
  <c r="E67" i="6" s="1"/>
  <c r="D66" i="6"/>
  <c r="E66" i="6" s="1"/>
  <c r="D65" i="6"/>
  <c r="E65" i="6" s="1"/>
  <c r="D64" i="6"/>
  <c r="E64" i="6" s="1"/>
  <c r="D63" i="6"/>
  <c r="E63" i="6" s="1"/>
  <c r="D62" i="6"/>
  <c r="E62" i="6" s="1"/>
  <c r="D61" i="6"/>
  <c r="E61" i="6" s="1"/>
  <c r="D60" i="6"/>
  <c r="E60" i="6" s="1"/>
  <c r="D59" i="6"/>
  <c r="E59" i="6" s="1"/>
  <c r="D58" i="6"/>
  <c r="D57" i="6"/>
  <c r="E57" i="6"/>
  <c r="D56" i="6"/>
  <c r="E56" i="6" s="1"/>
  <c r="D55" i="6"/>
  <c r="D54" i="6"/>
  <c r="E54" i="6"/>
  <c r="D53" i="6"/>
  <c r="E53" i="6" s="1"/>
  <c r="D52" i="6"/>
  <c r="E52" i="6" s="1"/>
  <c r="D51" i="6"/>
  <c r="E51" i="6" s="1"/>
  <c r="F51" i="6" s="1"/>
  <c r="D50" i="6"/>
  <c r="E50" i="6" s="1"/>
  <c r="D49" i="6"/>
  <c r="E49" i="6"/>
  <c r="D48" i="6"/>
  <c r="E48" i="6" s="1"/>
  <c r="D47" i="6"/>
  <c r="D46" i="6"/>
  <c r="E46" i="6"/>
  <c r="D45" i="6"/>
  <c r="E45" i="6" s="1"/>
  <c r="D44" i="6"/>
  <c r="E44" i="6" s="1"/>
  <c r="D43" i="6"/>
  <c r="E43" i="6" s="1"/>
  <c r="D42" i="6"/>
  <c r="E42" i="6" s="1"/>
  <c r="D41" i="6"/>
  <c r="E41" i="6" s="1"/>
  <c r="D40" i="6"/>
  <c r="E40" i="6" s="1"/>
  <c r="D21" i="6"/>
  <c r="E21" i="6" s="1"/>
  <c r="G21" i="6" s="1"/>
  <c r="F21" i="6"/>
  <c r="D20" i="6"/>
  <c r="E20" i="6" s="1"/>
  <c r="G20" i="6" s="1"/>
  <c r="F20" i="6"/>
  <c r="D19" i="6"/>
  <c r="E19" i="6" s="1"/>
  <c r="G19" i="6" s="1"/>
  <c r="F19" i="6"/>
  <c r="D18" i="6"/>
  <c r="E18" i="6" s="1"/>
  <c r="G18" i="6" s="1"/>
  <c r="F18" i="6"/>
  <c r="D70" i="5"/>
  <c r="E70" i="5" s="1"/>
  <c r="D16" i="5"/>
  <c r="E16" i="5" s="1"/>
  <c r="D69" i="5"/>
  <c r="D68" i="5"/>
  <c r="D67" i="5"/>
  <c r="D66" i="5"/>
  <c r="E66" i="5" s="1"/>
  <c r="D65" i="5"/>
  <c r="D64" i="5"/>
  <c r="D63" i="5"/>
  <c r="E63" i="5" s="1"/>
  <c r="D62" i="5"/>
  <c r="D61" i="5"/>
  <c r="D60" i="5"/>
  <c r="E60" i="5" s="1"/>
  <c r="D59" i="5"/>
  <c r="D58" i="5"/>
  <c r="E58" i="5" s="1"/>
  <c r="F58" i="5" s="1"/>
  <c r="D57" i="5"/>
  <c r="E57" i="5" s="1"/>
  <c r="D56" i="5"/>
  <c r="D55" i="5"/>
  <c r="D54" i="5"/>
  <c r="E54" i="5" s="1"/>
  <c r="D53" i="5"/>
  <c r="D52" i="5"/>
  <c r="E52" i="5" s="1"/>
  <c r="F52" i="5" s="1"/>
  <c r="D51" i="5"/>
  <c r="E51" i="5" s="1"/>
  <c r="F51" i="5" s="1"/>
  <c r="D50" i="5"/>
  <c r="E50" i="5" s="1"/>
  <c r="F50" i="5" s="1"/>
  <c r="D49" i="5"/>
  <c r="D48" i="5"/>
  <c r="D47" i="5"/>
  <c r="E47" i="5" s="1"/>
  <c r="D46" i="5"/>
  <c r="E46" i="5" s="1"/>
  <c r="F46" i="5" s="1"/>
  <c r="D45" i="5"/>
  <c r="E45" i="5" s="1"/>
  <c r="F45" i="5" s="1"/>
  <c r="D44" i="5"/>
  <c r="D43" i="5"/>
  <c r="D42" i="5"/>
  <c r="E42" i="5"/>
  <c r="F42" i="5" s="1"/>
  <c r="D41" i="5"/>
  <c r="E41" i="5" s="1"/>
  <c r="D40" i="5"/>
  <c r="D21" i="5"/>
  <c r="E21" i="5" s="1"/>
  <c r="G21" i="5" s="1"/>
  <c r="F21" i="5"/>
  <c r="D20" i="5"/>
  <c r="F20" i="5"/>
  <c r="D19" i="5"/>
  <c r="F19" i="5"/>
  <c r="D18" i="5"/>
  <c r="E18" i="5" s="1"/>
  <c r="G18" i="5" s="1"/>
  <c r="F18" i="5"/>
  <c r="D17" i="5"/>
  <c r="E17" i="5" s="1"/>
  <c r="G17" i="5" s="1"/>
  <c r="F17" i="5"/>
  <c r="D70" i="3"/>
  <c r="E70" i="3" s="1"/>
  <c r="D16" i="3"/>
  <c r="E16" i="3" s="1"/>
  <c r="D69" i="3"/>
  <c r="E69" i="3" s="1"/>
  <c r="D68" i="3"/>
  <c r="E68" i="3" s="1"/>
  <c r="F68" i="3" s="1"/>
  <c r="D67" i="3"/>
  <c r="E67" i="3" s="1"/>
  <c r="D66" i="3"/>
  <c r="E66" i="3" s="1"/>
  <c r="F66" i="3" s="1"/>
  <c r="D65" i="3"/>
  <c r="E65" i="3" s="1"/>
  <c r="F65" i="3" s="1"/>
  <c r="D64" i="3"/>
  <c r="E64" i="3" s="1"/>
  <c r="D63" i="3"/>
  <c r="E63" i="3" s="1"/>
  <c r="F63" i="3" s="1"/>
  <c r="D62" i="3"/>
  <c r="E62" i="3" s="1"/>
  <c r="D61" i="3"/>
  <c r="E61" i="3"/>
  <c r="F61" i="3" s="1"/>
  <c r="D60" i="3"/>
  <c r="E60" i="3" s="1"/>
  <c r="F60" i="3" s="1"/>
  <c r="D59" i="3"/>
  <c r="E59" i="3" s="1"/>
  <c r="D58" i="3"/>
  <c r="E58" i="3" s="1"/>
  <c r="F58" i="3" s="1"/>
  <c r="D57" i="3"/>
  <c r="E57" i="3" s="1"/>
  <c r="D56" i="3"/>
  <c r="E56" i="3" s="1"/>
  <c r="F56" i="3" s="1"/>
  <c r="D55" i="3"/>
  <c r="E55" i="3"/>
  <c r="F55" i="3" s="1"/>
  <c r="D54" i="3"/>
  <c r="E54" i="3" s="1"/>
  <c r="D53" i="3"/>
  <c r="E53" i="3" s="1"/>
  <c r="F53" i="3" s="1"/>
  <c r="D52" i="3"/>
  <c r="E52" i="3" s="1"/>
  <c r="D51" i="3"/>
  <c r="E51" i="3" s="1"/>
  <c r="D50" i="3"/>
  <c r="E50" i="3" s="1"/>
  <c r="F50" i="3" s="1"/>
  <c r="D49" i="3"/>
  <c r="E49" i="3" s="1"/>
  <c r="D48" i="3"/>
  <c r="E48" i="3" s="1"/>
  <c r="F48" i="3" s="1"/>
  <c r="D47" i="3"/>
  <c r="E47" i="3" s="1"/>
  <c r="D46" i="3"/>
  <c r="E46" i="3" s="1"/>
  <c r="F46" i="3" s="1"/>
  <c r="D45" i="3"/>
  <c r="E45" i="3" s="1"/>
  <c r="F45" i="3" s="1"/>
  <c r="D44" i="3"/>
  <c r="E44" i="3" s="1"/>
  <c r="D43" i="3"/>
  <c r="E43" i="3" s="1"/>
  <c r="D42" i="3"/>
  <c r="E42" i="3" s="1"/>
  <c r="D41" i="3"/>
  <c r="E41" i="3" s="1"/>
  <c r="D40" i="3"/>
  <c r="E40" i="3" s="1"/>
  <c r="F40" i="3" s="1"/>
  <c r="D21" i="3"/>
  <c r="E21" i="3" s="1"/>
  <c r="G21" i="3" s="1"/>
  <c r="F21" i="3"/>
  <c r="D20" i="3"/>
  <c r="E20" i="3"/>
  <c r="G20" i="3" s="1"/>
  <c r="F20" i="3"/>
  <c r="D19" i="3"/>
  <c r="E19" i="3" s="1"/>
  <c r="G19" i="3" s="1"/>
  <c r="F19" i="3"/>
  <c r="D18" i="3"/>
  <c r="E18" i="3" s="1"/>
  <c r="G18" i="3" s="1"/>
  <c r="F18" i="3"/>
  <c r="D17" i="3"/>
  <c r="E17" i="3" s="1"/>
  <c r="G17" i="3" s="1"/>
  <c r="F17" i="3"/>
  <c r="D70" i="2"/>
  <c r="D16" i="2"/>
  <c r="D69" i="2"/>
  <c r="D68" i="2"/>
  <c r="D67" i="2"/>
  <c r="D66" i="2"/>
  <c r="D65" i="2"/>
  <c r="D64" i="2"/>
  <c r="D63" i="2"/>
  <c r="D62" i="2"/>
  <c r="D61" i="2"/>
  <c r="D60" i="2"/>
  <c r="D59" i="2"/>
  <c r="D58" i="2"/>
  <c r="D57" i="2"/>
  <c r="D56" i="2"/>
  <c r="D55" i="2"/>
  <c r="D54" i="2"/>
  <c r="D53" i="2"/>
  <c r="D52" i="2"/>
  <c r="D51" i="2"/>
  <c r="D50" i="2"/>
  <c r="D49" i="2"/>
  <c r="D48" i="2"/>
  <c r="D47" i="2"/>
  <c r="D46" i="2"/>
  <c r="D45" i="2"/>
  <c r="D44" i="2"/>
  <c r="D43" i="2"/>
  <c r="D42" i="2"/>
  <c r="D41" i="2"/>
  <c r="D40" i="2"/>
  <c r="D21" i="2"/>
  <c r="F21" i="2"/>
  <c r="D20" i="2"/>
  <c r="F20" i="2"/>
  <c r="D19" i="2"/>
  <c r="F19" i="2"/>
  <c r="D18" i="2"/>
  <c r="F18" i="2"/>
  <c r="D17" i="2"/>
  <c r="F17" i="2"/>
  <c r="D70" i="1"/>
  <c r="D16" i="1"/>
  <c r="E68" i="1" s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E56" i="1" s="1"/>
  <c r="D55" i="1"/>
  <c r="D54" i="1"/>
  <c r="D53" i="1"/>
  <c r="D52" i="1"/>
  <c r="E52" i="1" s="1"/>
  <c r="D51" i="1"/>
  <c r="D50" i="1"/>
  <c r="D49" i="1"/>
  <c r="D48" i="1"/>
  <c r="E48" i="1" s="1"/>
  <c r="D47" i="1"/>
  <c r="D46" i="1"/>
  <c r="D45" i="1"/>
  <c r="D44" i="1"/>
  <c r="D43" i="1"/>
  <c r="D42" i="1"/>
  <c r="D41" i="1"/>
  <c r="D40" i="1"/>
  <c r="D21" i="1"/>
  <c r="E21" i="1" s="1"/>
  <c r="G21" i="1" s="1"/>
  <c r="F21" i="1"/>
  <c r="D20" i="1"/>
  <c r="F20" i="1"/>
  <c r="D19" i="1"/>
  <c r="E19" i="1" s="1"/>
  <c r="G19" i="1" s="1"/>
  <c r="F19" i="1"/>
  <c r="D18" i="1"/>
  <c r="F18" i="1"/>
  <c r="D17" i="1"/>
  <c r="F17" i="1"/>
  <c r="F52" i="16" l="1"/>
  <c r="F50" i="16"/>
  <c r="F54" i="16"/>
  <c r="F61" i="16"/>
  <c r="F51" i="16"/>
  <c r="F57" i="16"/>
  <c r="F56" i="16"/>
  <c r="F63" i="16"/>
  <c r="F59" i="16"/>
  <c r="F44" i="16"/>
  <c r="F42" i="16"/>
  <c r="F47" i="16"/>
  <c r="F53" i="16"/>
  <c r="F67" i="16"/>
  <c r="F43" i="16"/>
  <c r="F49" i="16"/>
  <c r="F55" i="16"/>
  <c r="F68" i="16"/>
  <c r="F66" i="16"/>
  <c r="F70" i="16"/>
  <c r="E61" i="11"/>
  <c r="E18" i="9"/>
  <c r="G18" i="9" s="1"/>
  <c r="E20" i="9"/>
  <c r="G20" i="9" s="1"/>
  <c r="E48" i="9"/>
  <c r="E52" i="9"/>
  <c r="E56" i="9"/>
  <c r="E63" i="9"/>
  <c r="E49" i="9"/>
  <c r="E64" i="9"/>
  <c r="F64" i="9" s="1"/>
  <c r="E68" i="9"/>
  <c r="E40" i="8"/>
  <c r="F40" i="8" s="1"/>
  <c r="E44" i="8"/>
  <c r="F44" i="8" s="1"/>
  <c r="E48" i="8"/>
  <c r="F48" i="8" s="1"/>
  <c r="E64" i="8"/>
  <c r="F64" i="8" s="1"/>
  <c r="E70" i="8"/>
  <c r="F70" i="8" s="1"/>
  <c r="E41" i="8"/>
  <c r="F41" i="8" s="1"/>
  <c r="E45" i="8"/>
  <c r="F45" i="8" s="1"/>
  <c r="E49" i="8"/>
  <c r="F49" i="8" s="1"/>
  <c r="E68" i="7"/>
  <c r="E45" i="1"/>
  <c r="E63" i="1"/>
  <c r="E60" i="1"/>
  <c r="E46" i="1"/>
  <c r="E53" i="1"/>
  <c r="E61" i="1"/>
  <c r="E64" i="1"/>
  <c r="B29" i="5"/>
  <c r="E64" i="5"/>
  <c r="E68" i="5"/>
  <c r="F68" i="5" s="1"/>
  <c r="E52" i="7"/>
  <c r="E58" i="7"/>
  <c r="E61" i="7"/>
  <c r="E61" i="8"/>
  <c r="F61" i="8" s="1"/>
  <c r="E66" i="9"/>
  <c r="E44" i="1"/>
  <c r="F44" i="1" s="1"/>
  <c r="E17" i="1"/>
  <c r="G17" i="1" s="1"/>
  <c r="E47" i="1"/>
  <c r="E40" i="5"/>
  <c r="F40" i="5" s="1"/>
  <c r="E53" i="5"/>
  <c r="E59" i="5"/>
  <c r="E62" i="5"/>
  <c r="F62" i="5" s="1"/>
  <c r="E65" i="5"/>
  <c r="F65" i="5" s="1"/>
  <c r="E69" i="5"/>
  <c r="F69" i="5" s="1"/>
  <c r="E47" i="6"/>
  <c r="F47" i="6" s="1"/>
  <c r="E55" i="6"/>
  <c r="E58" i="6"/>
  <c r="E68" i="6"/>
  <c r="F68" i="6" s="1"/>
  <c r="G68" i="6" s="1"/>
  <c r="I68" i="6" s="1"/>
  <c r="E70" i="6"/>
  <c r="E45" i="7"/>
  <c r="E49" i="7"/>
  <c r="E44" i="9"/>
  <c r="E51" i="9"/>
  <c r="E67" i="9"/>
  <c r="E55" i="1"/>
  <c r="E65" i="1"/>
  <c r="F65" i="1" s="1"/>
  <c r="E69" i="1"/>
  <c r="F53" i="6"/>
  <c r="F41" i="6"/>
  <c r="F44" i="6"/>
  <c r="F45" i="6"/>
  <c r="F60" i="6"/>
  <c r="F69" i="6"/>
  <c r="F61" i="6"/>
  <c r="G61" i="6" s="1"/>
  <c r="I61" i="6" s="1"/>
  <c r="F56" i="6"/>
  <c r="G56" i="6" s="1"/>
  <c r="I56" i="6" s="1"/>
  <c r="F40" i="6"/>
  <c r="F57" i="6"/>
  <c r="F48" i="6"/>
  <c r="F59" i="6"/>
  <c r="F64" i="6"/>
  <c r="F43" i="6"/>
  <c r="F66" i="6"/>
  <c r="B31" i="3"/>
  <c r="G65" i="3" s="1"/>
  <c r="I65" i="3" s="1"/>
  <c r="B30" i="3"/>
  <c r="F67" i="6"/>
  <c r="B29" i="6"/>
  <c r="B30" i="6"/>
  <c r="B31" i="6"/>
  <c r="F62" i="6"/>
  <c r="E16" i="1"/>
  <c r="F64" i="1" s="1"/>
  <c r="F52" i="6"/>
  <c r="E17" i="7"/>
  <c r="G17" i="7" s="1"/>
  <c r="E20" i="7"/>
  <c r="G20" i="7" s="1"/>
  <c r="E50" i="7"/>
  <c r="F49" i="6"/>
  <c r="E45" i="9"/>
  <c r="E45" i="11"/>
  <c r="F69" i="1"/>
  <c r="E62" i="1"/>
  <c r="F62" i="1" s="1"/>
  <c r="B31" i="5"/>
  <c r="E40" i="1"/>
  <c r="E54" i="1"/>
  <c r="F54" i="1" s="1"/>
  <c r="E70" i="1"/>
  <c r="F70" i="1" s="1"/>
  <c r="B30" i="5"/>
  <c r="E49" i="1"/>
  <c r="E58" i="1"/>
  <c r="E63" i="2"/>
  <c r="E19" i="5"/>
  <c r="G19" i="5" s="1"/>
  <c r="E48" i="5"/>
  <c r="F48" i="5" s="1"/>
  <c r="E18" i="7"/>
  <c r="G18" i="7" s="1"/>
  <c r="E46" i="7"/>
  <c r="E64" i="7"/>
  <c r="E17" i="9"/>
  <c r="G17" i="9" s="1"/>
  <c r="E41" i="9"/>
  <c r="E57" i="1"/>
  <c r="F57" i="1" s="1"/>
  <c r="E66" i="1"/>
  <c r="F66" i="1" s="1"/>
  <c r="E20" i="1"/>
  <c r="G20" i="1" s="1"/>
  <c r="E41" i="1"/>
  <c r="F41" i="1" s="1"/>
  <c r="E50" i="1"/>
  <c r="F50" i="1" s="1"/>
  <c r="E59" i="1"/>
  <c r="F59" i="1" s="1"/>
  <c r="F44" i="3"/>
  <c r="G44" i="3" s="1"/>
  <c r="I44" i="3" s="1"/>
  <c r="E43" i="5"/>
  <c r="F43" i="5" s="1"/>
  <c r="E49" i="5"/>
  <c r="F49" i="5" s="1"/>
  <c r="E55" i="5"/>
  <c r="F55" i="5" s="1"/>
  <c r="E61" i="5"/>
  <c r="F61" i="5" s="1"/>
  <c r="F42" i="6"/>
  <c r="F46" i="6"/>
  <c r="G46" i="6" s="1"/>
  <c r="I46" i="6" s="1"/>
  <c r="F50" i="6"/>
  <c r="F54" i="6"/>
  <c r="F58" i="6"/>
  <c r="E47" i="7"/>
  <c r="E53" i="7"/>
  <c r="E59" i="7"/>
  <c r="E52" i="8"/>
  <c r="F52" i="8" s="1"/>
  <c r="F68" i="1"/>
  <c r="F65" i="6"/>
  <c r="G65" i="6" s="1"/>
  <c r="I65" i="6" s="1"/>
  <c r="E42" i="1"/>
  <c r="F42" i="1" s="1"/>
  <c r="E51" i="1"/>
  <c r="F51" i="1" s="1"/>
  <c r="E67" i="1"/>
  <c r="F67" i="1" s="1"/>
  <c r="B29" i="3"/>
  <c r="E20" i="5"/>
  <c r="G20" i="5" s="1"/>
  <c r="E44" i="5"/>
  <c r="F44" i="5" s="1"/>
  <c r="E56" i="5"/>
  <c r="F56" i="5" s="1"/>
  <c r="E67" i="5"/>
  <c r="F67" i="5" s="1"/>
  <c r="G67" i="5" s="1"/>
  <c r="I67" i="5" s="1"/>
  <c r="E19" i="7"/>
  <c r="G19" i="7" s="1"/>
  <c r="E41" i="7"/>
  <c r="E54" i="7"/>
  <c r="E65" i="7"/>
  <c r="E18" i="11"/>
  <c r="G18" i="11" s="1"/>
  <c r="F61" i="1"/>
  <c r="E18" i="1"/>
  <c r="G18" i="1" s="1"/>
  <c r="E43" i="1"/>
  <c r="F43" i="1" s="1"/>
  <c r="F55" i="6"/>
  <c r="F70" i="6"/>
  <c r="G70" i="6" s="1"/>
  <c r="I70" i="6" s="1"/>
  <c r="E55" i="7"/>
  <c r="E70" i="11"/>
  <c r="G57" i="15"/>
  <c r="I57" i="15" s="1"/>
  <c r="G56" i="3"/>
  <c r="I56" i="3" s="1"/>
  <c r="G55" i="3"/>
  <c r="I55" i="3" s="1"/>
  <c r="G68" i="3"/>
  <c r="I68" i="3" s="1"/>
  <c r="G40" i="6"/>
  <c r="I40" i="6" s="1"/>
  <c r="G48" i="6"/>
  <c r="I48" i="6" s="1"/>
  <c r="G52" i="6"/>
  <c r="I52" i="6" s="1"/>
  <c r="G41" i="6"/>
  <c r="I41" i="6" s="1"/>
  <c r="G49" i="6"/>
  <c r="I49" i="6" s="1"/>
  <c r="G57" i="6"/>
  <c r="I57" i="6" s="1"/>
  <c r="G69" i="6"/>
  <c r="I69" i="6" s="1"/>
  <c r="G51" i="6"/>
  <c r="I51" i="6" s="1"/>
  <c r="G55" i="6"/>
  <c r="I55" i="6" s="1"/>
  <c r="G59" i="6"/>
  <c r="I59" i="6" s="1"/>
  <c r="G58" i="3"/>
  <c r="I58" i="3" s="1"/>
  <c r="G46" i="3"/>
  <c r="I46" i="3" s="1"/>
  <c r="B29" i="1"/>
  <c r="B30" i="1"/>
  <c r="B31" i="1"/>
  <c r="G66" i="3"/>
  <c r="I66" i="3" s="1"/>
  <c r="F42" i="3"/>
  <c r="G42" i="3" s="1"/>
  <c r="I42" i="3" s="1"/>
  <c r="F47" i="3"/>
  <c r="G47" i="3" s="1"/>
  <c r="I47" i="3" s="1"/>
  <c r="F52" i="3"/>
  <c r="G52" i="3" s="1"/>
  <c r="I52" i="3" s="1"/>
  <c r="F57" i="3"/>
  <c r="F67" i="3"/>
  <c r="G67" i="3" s="1"/>
  <c r="I67" i="3" s="1"/>
  <c r="F43" i="3"/>
  <c r="G43" i="3" s="1"/>
  <c r="I43" i="3" s="1"/>
  <c r="F62" i="3"/>
  <c r="G62" i="3" s="1"/>
  <c r="I62" i="3" s="1"/>
  <c r="F49" i="3"/>
  <c r="F59" i="3"/>
  <c r="G59" i="3" s="1"/>
  <c r="I59" i="3" s="1"/>
  <c r="F57" i="5"/>
  <c r="G57" i="5" s="1"/>
  <c r="I57" i="5" s="1"/>
  <c r="F54" i="5"/>
  <c r="F63" i="5"/>
  <c r="F47" i="5"/>
  <c r="F54" i="3"/>
  <c r="G54" i="3" s="1"/>
  <c r="I54" i="3" s="1"/>
  <c r="F64" i="3"/>
  <c r="G64" i="3" s="1"/>
  <c r="I64" i="3" s="1"/>
  <c r="F69" i="3"/>
  <c r="F41" i="5"/>
  <c r="F53" i="5"/>
  <c r="G53" i="5" s="1"/>
  <c r="I53" i="5" s="1"/>
  <c r="F59" i="5"/>
  <c r="F64" i="5"/>
  <c r="F70" i="5"/>
  <c r="F41" i="3"/>
  <c r="G41" i="3" s="1"/>
  <c r="I41" i="3" s="1"/>
  <c r="F51" i="3"/>
  <c r="G51" i="3" s="1"/>
  <c r="I51" i="3" s="1"/>
  <c r="F70" i="3"/>
  <c r="F66" i="5"/>
  <c r="G66" i="5" s="1"/>
  <c r="I66" i="5" s="1"/>
  <c r="E66" i="7"/>
  <c r="E69" i="7"/>
  <c r="E17" i="8"/>
  <c r="G17" i="8" s="1"/>
  <c r="E19" i="8"/>
  <c r="G19" i="8" s="1"/>
  <c r="E21" i="8"/>
  <c r="G21" i="8" s="1"/>
  <c r="E42" i="8"/>
  <c r="F42" i="8" s="1"/>
  <c r="E55" i="8"/>
  <c r="F55" i="8" s="1"/>
  <c r="E58" i="8"/>
  <c r="F58" i="8" s="1"/>
  <c r="E54" i="9"/>
  <c r="E57" i="9"/>
  <c r="E16" i="9"/>
  <c r="F55" i="9" s="1"/>
  <c r="E21" i="11"/>
  <c r="G21" i="11" s="1"/>
  <c r="E52" i="11"/>
  <c r="E55" i="11"/>
  <c r="E68" i="11"/>
  <c r="F63" i="6"/>
  <c r="G63" i="6" s="1"/>
  <c r="I63" i="6" s="1"/>
  <c r="E63" i="7"/>
  <c r="E65" i="8"/>
  <c r="F65" i="8" s="1"/>
  <c r="E68" i="8"/>
  <c r="F68" i="8" s="1"/>
  <c r="E46" i="11"/>
  <c r="E49" i="11"/>
  <c r="E62" i="11"/>
  <c r="E65" i="11"/>
  <c r="E16" i="7"/>
  <c r="E43" i="8"/>
  <c r="F43" i="8" s="1"/>
  <c r="E46" i="8"/>
  <c r="F46" i="8" s="1"/>
  <c r="E59" i="8"/>
  <c r="F59" i="8" s="1"/>
  <c r="E62" i="8"/>
  <c r="F62" i="8" s="1"/>
  <c r="E58" i="9"/>
  <c r="E61" i="9"/>
  <c r="E70" i="9"/>
  <c r="E19" i="11"/>
  <c r="G19" i="11" s="1"/>
  <c r="E40" i="11"/>
  <c r="E43" i="11"/>
  <c r="E56" i="11"/>
  <c r="E59" i="11"/>
  <c r="E70" i="7"/>
  <c r="E53" i="8"/>
  <c r="F53" i="8" s="1"/>
  <c r="E56" i="8"/>
  <c r="F56" i="8" s="1"/>
  <c r="E69" i="8"/>
  <c r="F69" i="8" s="1"/>
  <c r="E50" i="11"/>
  <c r="E53" i="11"/>
  <c r="E66" i="11"/>
  <c r="E69" i="11"/>
  <c r="F60" i="5"/>
  <c r="E18" i="8"/>
  <c r="G18" i="8" s="1"/>
  <c r="E20" i="8"/>
  <c r="G20" i="8" s="1"/>
  <c r="E47" i="8"/>
  <c r="F47" i="8" s="1"/>
  <c r="E50" i="8"/>
  <c r="F50" i="8" s="1"/>
  <c r="E63" i="8"/>
  <c r="F63" i="8" s="1"/>
  <c r="E66" i="8"/>
  <c r="F66" i="8" s="1"/>
  <c r="E62" i="9"/>
  <c r="E65" i="9"/>
  <c r="F65" i="9" s="1"/>
  <c r="E17" i="11"/>
  <c r="G17" i="11" s="1"/>
  <c r="E44" i="11"/>
  <c r="E47" i="11"/>
  <c r="E60" i="11"/>
  <c r="E63" i="11"/>
  <c r="E57" i="8"/>
  <c r="F57" i="8" s="1"/>
  <c r="E60" i="8"/>
  <c r="F60" i="8" s="1"/>
  <c r="F40" i="9"/>
  <c r="E20" i="11"/>
  <c r="G20" i="11" s="1"/>
  <c r="E41" i="11"/>
  <c r="E54" i="11"/>
  <c r="E57" i="11"/>
  <c r="F57" i="11" s="1"/>
  <c r="E16" i="11"/>
  <c r="F58" i="11" s="1"/>
  <c r="E51" i="8"/>
  <c r="F51" i="8" s="1"/>
  <c r="E54" i="8"/>
  <c r="F54" i="8" s="1"/>
  <c r="E67" i="8"/>
  <c r="F67" i="8" s="1"/>
  <c r="E50" i="9"/>
  <c r="E53" i="9"/>
  <c r="E69" i="9"/>
  <c r="F69" i="9" s="1"/>
  <c r="E48" i="11"/>
  <c r="F48" i="11" s="1"/>
  <c r="E51" i="11"/>
  <c r="E64" i="11"/>
  <c r="E67" i="11"/>
  <c r="F66" i="15"/>
  <c r="G66" i="15" s="1"/>
  <c r="I66" i="15" s="1"/>
  <c r="B29" i="16"/>
  <c r="B30" i="16"/>
  <c r="G53" i="16" s="1"/>
  <c r="I53" i="16" s="1"/>
  <c r="F58" i="15"/>
  <c r="G58" i="15" s="1"/>
  <c r="I58" i="15" s="1"/>
  <c r="F51" i="15"/>
  <c r="G51" i="15" s="1"/>
  <c r="I51" i="15" s="1"/>
  <c r="F54" i="15"/>
  <c r="G54" i="15" s="1"/>
  <c r="I54" i="15" s="1"/>
  <c r="F42" i="15"/>
  <c r="G42" i="15" s="1"/>
  <c r="I42" i="15" s="1"/>
  <c r="F65" i="15"/>
  <c r="G65" i="15" s="1"/>
  <c r="I65" i="15" s="1"/>
  <c r="F61" i="15"/>
  <c r="G61" i="15" s="1"/>
  <c r="I61" i="15" s="1"/>
  <c r="F67" i="15"/>
  <c r="G67" i="15" s="1"/>
  <c r="I67" i="15" s="1"/>
  <c r="F62" i="15"/>
  <c r="G62" i="15" s="1"/>
  <c r="I62" i="15" s="1"/>
  <c r="F46" i="15"/>
  <c r="G46" i="15" s="1"/>
  <c r="I46" i="15" s="1"/>
  <c r="F59" i="15"/>
  <c r="G59" i="15" s="1"/>
  <c r="I59" i="15" s="1"/>
  <c r="F41" i="15"/>
  <c r="G41" i="15" s="1"/>
  <c r="I41" i="15" s="1"/>
  <c r="F45" i="15"/>
  <c r="G45" i="15" s="1"/>
  <c r="I45" i="15" s="1"/>
  <c r="F70" i="15"/>
  <c r="G70" i="15" s="1"/>
  <c r="I70" i="15" s="1"/>
  <c r="F56" i="15"/>
  <c r="G56" i="15" s="1"/>
  <c r="I56" i="15" s="1"/>
  <c r="F60" i="15"/>
  <c r="G60" i="15" s="1"/>
  <c r="I60" i="15" s="1"/>
  <c r="F49" i="15"/>
  <c r="G49" i="15" s="1"/>
  <c r="I49" i="15" s="1"/>
  <c r="F63" i="15"/>
  <c r="G63" i="15" s="1"/>
  <c r="I63" i="15" s="1"/>
  <c r="F68" i="15"/>
  <c r="G68" i="15" s="1"/>
  <c r="I68" i="15" s="1"/>
  <c r="F48" i="15"/>
  <c r="G48" i="15" s="1"/>
  <c r="I48" i="15" s="1"/>
  <c r="F52" i="15"/>
  <c r="G52" i="15" s="1"/>
  <c r="I52" i="15" s="1"/>
  <c r="F69" i="15"/>
  <c r="G69" i="15" s="1"/>
  <c r="I69" i="15" s="1"/>
  <c r="F55" i="15"/>
  <c r="G55" i="15" s="1"/>
  <c r="I55" i="15" s="1"/>
  <c r="F43" i="15"/>
  <c r="G43" i="15" s="1"/>
  <c r="I43" i="15" s="1"/>
  <c r="F64" i="15"/>
  <c r="G64" i="15" s="1"/>
  <c r="I64" i="15" s="1"/>
  <c r="F50" i="15"/>
  <c r="G50" i="15" s="1"/>
  <c r="I50" i="15" s="1"/>
  <c r="F40" i="15"/>
  <c r="G40" i="15" s="1"/>
  <c r="I40" i="15" s="1"/>
  <c r="F44" i="15"/>
  <c r="G44" i="15" s="1"/>
  <c r="I44" i="15" s="1"/>
  <c r="F53" i="15"/>
  <c r="G53" i="15" s="1"/>
  <c r="I53" i="15" s="1"/>
  <c r="F47" i="15"/>
  <c r="G47" i="15" s="1"/>
  <c r="I47" i="15" s="1"/>
  <c r="E58" i="2"/>
  <c r="E66" i="2"/>
  <c r="E60" i="2"/>
  <c r="E42" i="2"/>
  <c r="E68" i="2"/>
  <c r="E50" i="2"/>
  <c r="E44" i="2"/>
  <c r="E52" i="2"/>
  <c r="E45" i="2"/>
  <c r="E53" i="2"/>
  <c r="E61" i="2"/>
  <c r="E69" i="2"/>
  <c r="E40" i="2"/>
  <c r="E48" i="2"/>
  <c r="E56" i="2"/>
  <c r="E64" i="2"/>
  <c r="E18" i="2"/>
  <c r="G18" i="2" s="1"/>
  <c r="E20" i="2"/>
  <c r="G20" i="2" s="1"/>
  <c r="E43" i="2"/>
  <c r="E51" i="2"/>
  <c r="E59" i="2"/>
  <c r="E67" i="2"/>
  <c r="E46" i="2"/>
  <c r="E54" i="2"/>
  <c r="E62" i="2"/>
  <c r="E16" i="2"/>
  <c r="E41" i="2"/>
  <c r="E49" i="2"/>
  <c r="E57" i="2"/>
  <c r="E65" i="2"/>
  <c r="E70" i="2"/>
  <c r="E17" i="2"/>
  <c r="G17" i="2" s="1"/>
  <c r="E19" i="2"/>
  <c r="G19" i="2" s="1"/>
  <c r="E21" i="2"/>
  <c r="G21" i="2" s="1"/>
  <c r="E47" i="2"/>
  <c r="E55" i="2"/>
  <c r="F62" i="9" l="1"/>
  <c r="F50" i="9"/>
  <c r="F53" i="9"/>
  <c r="F68" i="9"/>
  <c r="F56" i="9"/>
  <c r="F70" i="9"/>
  <c r="F47" i="7"/>
  <c r="G44" i="6"/>
  <c r="I44" i="6" s="1"/>
  <c r="G64" i="6"/>
  <c r="I64" i="6" s="1"/>
  <c r="G40" i="3"/>
  <c r="I40" i="3" s="1"/>
  <c r="G70" i="3"/>
  <c r="I70" i="3" s="1"/>
  <c r="G69" i="3"/>
  <c r="I69" i="3" s="1"/>
  <c r="G49" i="3"/>
  <c r="I49" i="3" s="1"/>
  <c r="G57" i="3"/>
  <c r="I57" i="3" s="1"/>
  <c r="G45" i="3"/>
  <c r="I45" i="3" s="1"/>
  <c r="G60" i="3"/>
  <c r="I60" i="3" s="1"/>
  <c r="G57" i="1"/>
  <c r="I57" i="1" s="1"/>
  <c r="F58" i="7"/>
  <c r="G58" i="6"/>
  <c r="I58" i="6" s="1"/>
  <c r="G42" i="6"/>
  <c r="I42" i="6" s="1"/>
  <c r="G60" i="6"/>
  <c r="I60" i="6" s="1"/>
  <c r="F64" i="11"/>
  <c r="F41" i="11"/>
  <c r="G48" i="3"/>
  <c r="I48" i="3" s="1"/>
  <c r="G43" i="6"/>
  <c r="I43" i="6" s="1"/>
  <c r="G53" i="6"/>
  <c r="I53" i="6" s="1"/>
  <c r="G63" i="3"/>
  <c r="I63" i="3" s="1"/>
  <c r="G54" i="6"/>
  <c r="I54" i="6" s="1"/>
  <c r="F49" i="1"/>
  <c r="G62" i="6"/>
  <c r="I62" i="6" s="1"/>
  <c r="G45" i="6"/>
  <c r="I45" i="6" s="1"/>
  <c r="F44" i="11"/>
  <c r="G50" i="6"/>
  <c r="I50" i="6" s="1"/>
  <c r="G55" i="5"/>
  <c r="I55" i="5" s="1"/>
  <c r="G62" i="5"/>
  <c r="I62" i="5" s="1"/>
  <c r="F55" i="1"/>
  <c r="G55" i="1" s="1"/>
  <c r="I55" i="1" s="1"/>
  <c r="G67" i="6"/>
  <c r="I67" i="6" s="1"/>
  <c r="G47" i="6"/>
  <c r="I47" i="6" s="1"/>
  <c r="F46" i="7"/>
  <c r="G70" i="1"/>
  <c r="I70" i="1" s="1"/>
  <c r="G41" i="5"/>
  <c r="I41" i="5" s="1"/>
  <c r="F70" i="7"/>
  <c r="F58" i="9"/>
  <c r="G59" i="5"/>
  <c r="I59" i="5" s="1"/>
  <c r="G54" i="5"/>
  <c r="I54" i="5" s="1"/>
  <c r="B31" i="9"/>
  <c r="B30" i="9"/>
  <c r="G53" i="9" s="1"/>
  <c r="I53" i="9" s="1"/>
  <c r="B29" i="9"/>
  <c r="F63" i="1"/>
  <c r="G66" i="6"/>
  <c r="I66" i="6" s="1"/>
  <c r="G44" i="5"/>
  <c r="I44" i="5" s="1"/>
  <c r="F48" i="1"/>
  <c r="G48" i="1" s="1"/>
  <c r="I48" i="1" s="1"/>
  <c r="G45" i="5"/>
  <c r="I45" i="5" s="1"/>
  <c r="G50" i="5"/>
  <c r="I50" i="5" s="1"/>
  <c r="G56" i="5"/>
  <c r="I56" i="5" s="1"/>
  <c r="F52" i="9"/>
  <c r="F57" i="9"/>
  <c r="F69" i="7"/>
  <c r="G66" i="1"/>
  <c r="I66" i="1" s="1"/>
  <c r="G61" i="5"/>
  <c r="I61" i="5" s="1"/>
  <c r="F40" i="1"/>
  <c r="G40" i="1" s="1"/>
  <c r="I40" i="1" s="1"/>
  <c r="G53" i="3"/>
  <c r="I53" i="3" s="1"/>
  <c r="G50" i="3"/>
  <c r="I50" i="3" s="1"/>
  <c r="G61" i="3"/>
  <c r="I61" i="3" s="1"/>
  <c r="F60" i="1"/>
  <c r="G46" i="5"/>
  <c r="I46" i="5" s="1"/>
  <c r="F63" i="7"/>
  <c r="G43" i="5"/>
  <c r="I43" i="5" s="1"/>
  <c r="G65" i="5"/>
  <c r="I65" i="5" s="1"/>
  <c r="G40" i="5"/>
  <c r="I40" i="5" s="1"/>
  <c r="G52" i="5"/>
  <c r="I52" i="5" s="1"/>
  <c r="G42" i="5"/>
  <c r="I42" i="5" s="1"/>
  <c r="G68" i="5"/>
  <c r="I68" i="5" s="1"/>
  <c r="G69" i="5"/>
  <c r="I69" i="5" s="1"/>
  <c r="F53" i="1"/>
  <c r="G53" i="1" s="1"/>
  <c r="I53" i="1" s="1"/>
  <c r="F52" i="1"/>
  <c r="G52" i="1" s="1"/>
  <c r="I52" i="1" s="1"/>
  <c r="G48" i="5"/>
  <c r="I48" i="5" s="1"/>
  <c r="G58" i="5"/>
  <c r="I58" i="5" s="1"/>
  <c r="G60" i="5"/>
  <c r="I60" i="5" s="1"/>
  <c r="F60" i="9"/>
  <c r="G70" i="5"/>
  <c r="I70" i="5" s="1"/>
  <c r="G47" i="5"/>
  <c r="I47" i="5" s="1"/>
  <c r="G51" i="5"/>
  <c r="I51" i="5" s="1"/>
  <c r="G49" i="5"/>
  <c r="I49" i="5" s="1"/>
  <c r="B29" i="7"/>
  <c r="B30" i="7"/>
  <c r="B31" i="7"/>
  <c r="F46" i="1"/>
  <c r="G46" i="1" s="1"/>
  <c r="I46" i="1" s="1"/>
  <c r="F44" i="9"/>
  <c r="G64" i="5"/>
  <c r="I64" i="5" s="1"/>
  <c r="G63" i="5"/>
  <c r="I63" i="5" s="1"/>
  <c r="F58" i="1"/>
  <c r="G58" i="1" s="1"/>
  <c r="I58" i="1" s="1"/>
  <c r="F45" i="1"/>
  <c r="G45" i="1" s="1"/>
  <c r="I45" i="1" s="1"/>
  <c r="F47" i="1"/>
  <c r="F56" i="1"/>
  <c r="G56" i="1" s="1"/>
  <c r="I56" i="1" s="1"/>
  <c r="G44" i="16"/>
  <c r="I44" i="16" s="1"/>
  <c r="G59" i="16"/>
  <c r="I59" i="16" s="1"/>
  <c r="G58" i="16"/>
  <c r="I58" i="16" s="1"/>
  <c r="F66" i="11"/>
  <c r="F55" i="11"/>
  <c r="F42" i="11"/>
  <c r="F50" i="7"/>
  <c r="F59" i="9"/>
  <c r="F42" i="7"/>
  <c r="G42" i="7" s="1"/>
  <c r="I42" i="7" s="1"/>
  <c r="F65" i="7"/>
  <c r="G61" i="1"/>
  <c r="I61" i="1" s="1"/>
  <c r="G69" i="16"/>
  <c r="I69" i="16" s="1"/>
  <c r="G70" i="16"/>
  <c r="I70" i="16" s="1"/>
  <c r="G48" i="16"/>
  <c r="I48" i="16" s="1"/>
  <c r="B29" i="11"/>
  <c r="B30" i="11"/>
  <c r="B31" i="11"/>
  <c r="F53" i="11"/>
  <c r="F59" i="11"/>
  <c r="F52" i="11"/>
  <c r="F40" i="7"/>
  <c r="F44" i="7"/>
  <c r="F67" i="7"/>
  <c r="F54" i="7"/>
  <c r="G54" i="7" s="1"/>
  <c r="I54" i="7" s="1"/>
  <c r="F70" i="11"/>
  <c r="G63" i="16"/>
  <c r="I63" i="16" s="1"/>
  <c r="G61" i="16"/>
  <c r="I61" i="16" s="1"/>
  <c r="G54" i="16"/>
  <c r="I54" i="16" s="1"/>
  <c r="G49" i="16"/>
  <c r="I49" i="16" s="1"/>
  <c r="F50" i="11"/>
  <c r="F56" i="11"/>
  <c r="F65" i="11"/>
  <c r="F62" i="7"/>
  <c r="F56" i="7"/>
  <c r="F48" i="7"/>
  <c r="F59" i="7"/>
  <c r="G67" i="1"/>
  <c r="I67" i="1" s="1"/>
  <c r="G64" i="16"/>
  <c r="I64" i="16" s="1"/>
  <c r="G43" i="16"/>
  <c r="I43" i="16" s="1"/>
  <c r="G45" i="16"/>
  <c r="I45" i="16" s="1"/>
  <c r="G55" i="16"/>
  <c r="I55" i="16" s="1"/>
  <c r="F67" i="11"/>
  <c r="F54" i="11"/>
  <c r="F43" i="11"/>
  <c r="F62" i="11"/>
  <c r="F49" i="9"/>
  <c r="F46" i="9"/>
  <c r="F45" i="9"/>
  <c r="F42" i="9"/>
  <c r="F41" i="9"/>
  <c r="B30" i="8"/>
  <c r="B31" i="8"/>
  <c r="G42" i="8" s="1"/>
  <c r="I42" i="8" s="1"/>
  <c r="B29" i="8"/>
  <c r="F61" i="11"/>
  <c r="F57" i="7"/>
  <c r="F49" i="7"/>
  <c r="G49" i="7" s="1"/>
  <c r="I49" i="7" s="1"/>
  <c r="F41" i="7"/>
  <c r="F53" i="7"/>
  <c r="G51" i="1"/>
  <c r="I51" i="1" s="1"/>
  <c r="G59" i="1"/>
  <c r="I59" i="1" s="1"/>
  <c r="G46" i="16"/>
  <c r="I46" i="16" s="1"/>
  <c r="G50" i="16"/>
  <c r="I50" i="16" s="1"/>
  <c r="G66" i="16"/>
  <c r="I66" i="16" s="1"/>
  <c r="G56" i="16"/>
  <c r="I56" i="16" s="1"/>
  <c r="F40" i="11"/>
  <c r="F49" i="11"/>
  <c r="G52" i="16"/>
  <c r="I52" i="16" s="1"/>
  <c r="F68" i="7"/>
  <c r="G68" i="7" s="1"/>
  <c r="I68" i="7" s="1"/>
  <c r="F51" i="7"/>
  <c r="G51" i="7" s="1"/>
  <c r="I51" i="7" s="1"/>
  <c r="F43" i="7"/>
  <c r="G43" i="1"/>
  <c r="I43" i="1" s="1"/>
  <c r="G47" i="1"/>
  <c r="I47" i="1" s="1"/>
  <c r="G57" i="16"/>
  <c r="I57" i="16" s="1"/>
  <c r="G47" i="16"/>
  <c r="I47" i="16" s="1"/>
  <c r="G41" i="16"/>
  <c r="I41" i="16" s="1"/>
  <c r="G60" i="16"/>
  <c r="I60" i="16" s="1"/>
  <c r="F51" i="11"/>
  <c r="F63" i="11"/>
  <c r="F55" i="7"/>
  <c r="F61" i="7"/>
  <c r="F60" i="7"/>
  <c r="F46" i="11"/>
  <c r="F54" i="9"/>
  <c r="F66" i="7"/>
  <c r="F67" i="9"/>
  <c r="F52" i="7"/>
  <c r="G63" i="1"/>
  <c r="I63" i="1" s="1"/>
  <c r="G54" i="1"/>
  <c r="I54" i="1" s="1"/>
  <c r="G65" i="1"/>
  <c r="I65" i="1" s="1"/>
  <c r="G42" i="1"/>
  <c r="I42" i="1" s="1"/>
  <c r="G50" i="1"/>
  <c r="I50" i="1" s="1"/>
  <c r="G65" i="16"/>
  <c r="I65" i="16" s="1"/>
  <c r="G40" i="16"/>
  <c r="I40" i="16" s="1"/>
  <c r="G62" i="16"/>
  <c r="I62" i="16" s="1"/>
  <c r="G68" i="16"/>
  <c r="I68" i="16" s="1"/>
  <c r="F60" i="11"/>
  <c r="G50" i="8"/>
  <c r="I50" i="8" s="1"/>
  <c r="G56" i="8"/>
  <c r="I56" i="8" s="1"/>
  <c r="G67" i="16"/>
  <c r="I67" i="16" s="1"/>
  <c r="G58" i="8"/>
  <c r="I58" i="8" s="1"/>
  <c r="F51" i="9"/>
  <c r="F45" i="7"/>
  <c r="F45" i="11"/>
  <c r="F63" i="9"/>
  <c r="G68" i="1"/>
  <c r="I68" i="1" s="1"/>
  <c r="G64" i="1"/>
  <c r="I64" i="1" s="1"/>
  <c r="G62" i="1"/>
  <c r="I62" i="1" s="1"/>
  <c r="G41" i="1"/>
  <c r="I41" i="1" s="1"/>
  <c r="G44" i="1"/>
  <c r="I44" i="1" s="1"/>
  <c r="F66" i="2"/>
  <c r="G42" i="16"/>
  <c r="I42" i="16" s="1"/>
  <c r="G51" i="16"/>
  <c r="I51" i="16" s="1"/>
  <c r="F47" i="11"/>
  <c r="G47" i="8"/>
  <c r="I47" i="8" s="1"/>
  <c r="F69" i="11"/>
  <c r="G53" i="8"/>
  <c r="I53" i="8" s="1"/>
  <c r="F61" i="9"/>
  <c r="F48" i="9"/>
  <c r="F68" i="11"/>
  <c r="G55" i="8"/>
  <c r="I55" i="8" s="1"/>
  <c r="F64" i="7"/>
  <c r="F66" i="9"/>
  <c r="F43" i="9"/>
  <c r="G43" i="9" s="1"/>
  <c r="I43" i="9" s="1"/>
  <c r="F47" i="9"/>
  <c r="G49" i="1"/>
  <c r="I49" i="1" s="1"/>
  <c r="G69" i="1"/>
  <c r="I69" i="1" s="1"/>
  <c r="G60" i="1"/>
  <c r="I60" i="1" s="1"/>
  <c r="F62" i="2"/>
  <c r="F54" i="2"/>
  <c r="F70" i="2"/>
  <c r="F46" i="2"/>
  <c r="F56" i="2"/>
  <c r="F63" i="2"/>
  <c r="F65" i="2"/>
  <c r="F67" i="2"/>
  <c r="F48" i="2"/>
  <c r="F58" i="2"/>
  <c r="F64" i="2"/>
  <c r="F57" i="2"/>
  <c r="F40" i="2"/>
  <c r="F55" i="2"/>
  <c r="F49" i="2"/>
  <c r="F51" i="2"/>
  <c r="F69" i="2"/>
  <c r="F50" i="2"/>
  <c r="B30" i="2"/>
  <c r="B31" i="2"/>
  <c r="B29" i="2"/>
  <c r="F52" i="2"/>
  <c r="F59" i="2"/>
  <c r="F44" i="2"/>
  <c r="F47" i="2"/>
  <c r="F41" i="2"/>
  <c r="F43" i="2"/>
  <c r="F61" i="2"/>
  <c r="F68" i="2"/>
  <c r="F53" i="2"/>
  <c r="F42" i="2"/>
  <c r="F45" i="2"/>
  <c r="F60" i="2"/>
  <c r="G58" i="11" l="1"/>
  <c r="I58" i="11" s="1"/>
  <c r="G68" i="11"/>
  <c r="I68" i="11" s="1"/>
  <c r="G50" i="9"/>
  <c r="I50" i="9" s="1"/>
  <c r="G66" i="9"/>
  <c r="I66" i="9" s="1"/>
  <c r="G41" i="9"/>
  <c r="I41" i="9" s="1"/>
  <c r="G44" i="9"/>
  <c r="I44" i="9" s="1"/>
  <c r="G64" i="9"/>
  <c r="I64" i="9" s="1"/>
  <c r="G48" i="9"/>
  <c r="I48" i="9" s="1"/>
  <c r="G49" i="9"/>
  <c r="I49" i="9" s="1"/>
  <c r="G51" i="9"/>
  <c r="I51" i="9" s="1"/>
  <c r="G67" i="9"/>
  <c r="I67" i="9" s="1"/>
  <c r="G63" i="7"/>
  <c r="I63" i="7" s="1"/>
  <c r="G57" i="7"/>
  <c r="I57" i="7" s="1"/>
  <c r="G63" i="9"/>
  <c r="I63" i="9" s="1"/>
  <c r="G42" i="9"/>
  <c r="I42" i="9" s="1"/>
  <c r="G47" i="9"/>
  <c r="I47" i="9" s="1"/>
  <c r="G46" i="9"/>
  <c r="I46" i="9" s="1"/>
  <c r="G70" i="9"/>
  <c r="I70" i="9" s="1"/>
  <c r="G40" i="9"/>
  <c r="I40" i="9" s="1"/>
  <c r="G56" i="9"/>
  <c r="I56" i="9" s="1"/>
  <c r="G68" i="9"/>
  <c r="I68" i="9" s="1"/>
  <c r="G58" i="9"/>
  <c r="I58" i="9" s="1"/>
  <c r="G62" i="9"/>
  <c r="I62" i="9" s="1"/>
  <c r="G57" i="9"/>
  <c r="I57" i="9" s="1"/>
  <c r="G69" i="9"/>
  <c r="I69" i="9" s="1"/>
  <c r="G61" i="9"/>
  <c r="I61" i="9" s="1"/>
  <c r="G54" i="9"/>
  <c r="I54" i="9" s="1"/>
  <c r="G45" i="9"/>
  <c r="I45" i="9" s="1"/>
  <c r="G59" i="9"/>
  <c r="I59" i="9" s="1"/>
  <c r="G46" i="7"/>
  <c r="I46" i="7" s="1"/>
  <c r="G60" i="9"/>
  <c r="I60" i="9" s="1"/>
  <c r="G65" i="9"/>
  <c r="I65" i="9" s="1"/>
  <c r="G52" i="9"/>
  <c r="I52" i="9" s="1"/>
  <c r="G55" i="9"/>
  <c r="I55" i="9" s="1"/>
  <c r="G65" i="11"/>
  <c r="I65" i="11" s="1"/>
  <c r="G66" i="7"/>
  <c r="I66" i="7" s="1"/>
  <c r="G51" i="11"/>
  <c r="I51" i="11" s="1"/>
  <c r="G43" i="7"/>
  <c r="I43" i="7" s="1"/>
  <c r="G64" i="11"/>
  <c r="I64" i="11" s="1"/>
  <c r="G41" i="7"/>
  <c r="I41" i="7" s="1"/>
  <c r="G62" i="7"/>
  <c r="I62" i="7" s="1"/>
  <c r="G65" i="7"/>
  <c r="I65" i="7" s="1"/>
  <c r="G60" i="11"/>
  <c r="I60" i="11" s="1"/>
  <c r="G60" i="7"/>
  <c r="I60" i="7" s="1"/>
  <c r="G61" i="11"/>
  <c r="I61" i="11" s="1"/>
  <c r="G67" i="7"/>
  <c r="I67" i="7" s="1"/>
  <c r="G50" i="7"/>
  <c r="I50" i="7" s="1"/>
  <c r="G58" i="7"/>
  <c r="I58" i="7" s="1"/>
  <c r="G70" i="7"/>
  <c r="I70" i="7" s="1"/>
  <c r="G45" i="11"/>
  <c r="I45" i="11" s="1"/>
  <c r="G48" i="11"/>
  <c r="I48" i="11" s="1"/>
  <c r="G61" i="7"/>
  <c r="I61" i="7" s="1"/>
  <c r="G49" i="11"/>
  <c r="I49" i="11" s="1"/>
  <c r="G62" i="11"/>
  <c r="I62" i="11" s="1"/>
  <c r="G57" i="11"/>
  <c r="I57" i="11" s="1"/>
  <c r="G44" i="7"/>
  <c r="I44" i="7" s="1"/>
  <c r="G46" i="11"/>
  <c r="I46" i="11" s="1"/>
  <c r="G56" i="11"/>
  <c r="I56" i="11" s="1"/>
  <c r="G45" i="7"/>
  <c r="I45" i="7" s="1"/>
  <c r="G55" i="7"/>
  <c r="I55" i="7" s="1"/>
  <c r="G40" i="11"/>
  <c r="I40" i="11" s="1"/>
  <c r="G43" i="11"/>
  <c r="I43" i="11" s="1"/>
  <c r="G59" i="7"/>
  <c r="I59" i="7" s="1"/>
  <c r="G40" i="7"/>
  <c r="I40" i="7" s="1"/>
  <c r="G69" i="11"/>
  <c r="I69" i="11" s="1"/>
  <c r="G52" i="7"/>
  <c r="I52" i="7" s="1"/>
  <c r="G69" i="8"/>
  <c r="I69" i="8" s="1"/>
  <c r="G66" i="8"/>
  <c r="I66" i="8" s="1"/>
  <c r="G54" i="11"/>
  <c r="I54" i="11" s="1"/>
  <c r="G48" i="7"/>
  <c r="I48" i="7" s="1"/>
  <c r="G69" i="7"/>
  <c r="I69" i="7" s="1"/>
  <c r="G70" i="11"/>
  <c r="I70" i="11" s="1"/>
  <c r="G47" i="7"/>
  <c r="I47" i="7" s="1"/>
  <c r="G64" i="7"/>
  <c r="I64" i="7" s="1"/>
  <c r="G47" i="11"/>
  <c r="I47" i="11" s="1"/>
  <c r="G63" i="11"/>
  <c r="I63" i="11" s="1"/>
  <c r="G41" i="11"/>
  <c r="I41" i="11" s="1"/>
  <c r="G53" i="7"/>
  <c r="I53" i="7" s="1"/>
  <c r="G67" i="11"/>
  <c r="I67" i="11" s="1"/>
  <c r="G56" i="7"/>
  <c r="I56" i="7" s="1"/>
  <c r="G59" i="11"/>
  <c r="I59" i="11" s="1"/>
  <c r="G43" i="8"/>
  <c r="I43" i="8" s="1"/>
  <c r="G65" i="8"/>
  <c r="I65" i="8" s="1"/>
  <c r="G42" i="11"/>
  <c r="I42" i="11" s="1"/>
  <c r="G63" i="8"/>
  <c r="I63" i="8" s="1"/>
  <c r="G59" i="8"/>
  <c r="I59" i="8" s="1"/>
  <c r="G62" i="8"/>
  <c r="I62" i="8" s="1"/>
  <c r="G40" i="8"/>
  <c r="I40" i="8" s="1"/>
  <c r="G44" i="8"/>
  <c r="I44" i="8" s="1"/>
  <c r="G48" i="8"/>
  <c r="I48" i="8" s="1"/>
  <c r="G52" i="8"/>
  <c r="I52" i="8" s="1"/>
  <c r="G64" i="8"/>
  <c r="I64" i="8" s="1"/>
  <c r="G41" i="8"/>
  <c r="I41" i="8" s="1"/>
  <c r="G49" i="8"/>
  <c r="I49" i="8" s="1"/>
  <c r="G70" i="8"/>
  <c r="I70" i="8" s="1"/>
  <c r="G45" i="8"/>
  <c r="I45" i="8" s="1"/>
  <c r="G61" i="8"/>
  <c r="I61" i="8" s="1"/>
  <c r="G46" i="8"/>
  <c r="I46" i="8" s="1"/>
  <c r="G55" i="11"/>
  <c r="I55" i="11" s="1"/>
  <c r="G50" i="11"/>
  <c r="I50" i="11" s="1"/>
  <c r="G53" i="11"/>
  <c r="I53" i="11" s="1"/>
  <c r="G68" i="8"/>
  <c r="I68" i="8" s="1"/>
  <c r="G51" i="8"/>
  <c r="I51" i="8" s="1"/>
  <c r="G66" i="11"/>
  <c r="I66" i="11" s="1"/>
  <c r="G54" i="8"/>
  <c r="I54" i="8" s="1"/>
  <c r="G67" i="8"/>
  <c r="I67" i="8" s="1"/>
  <c r="G44" i="11"/>
  <c r="I44" i="11" s="1"/>
  <c r="G60" i="8"/>
  <c r="I60" i="8" s="1"/>
  <c r="G52" i="11"/>
  <c r="I52" i="11" s="1"/>
  <c r="G57" i="8"/>
  <c r="I57" i="8" s="1"/>
  <c r="G66" i="2"/>
  <c r="I66" i="2" s="1"/>
  <c r="G42" i="2"/>
  <c r="I42" i="2" s="1"/>
  <c r="G59" i="2"/>
  <c r="I59" i="2" s="1"/>
  <c r="G49" i="2"/>
  <c r="I49" i="2" s="1"/>
  <c r="G65" i="2"/>
  <c r="I65" i="2" s="1"/>
  <c r="G53" i="2"/>
  <c r="I53" i="2" s="1"/>
  <c r="G52" i="2"/>
  <c r="I52" i="2" s="1"/>
  <c r="G55" i="2"/>
  <c r="I55" i="2" s="1"/>
  <c r="G63" i="2"/>
  <c r="I63" i="2" s="1"/>
  <c r="G40" i="2"/>
  <c r="I40" i="2" s="1"/>
  <c r="G56" i="2"/>
  <c r="I56" i="2" s="1"/>
  <c r="G57" i="2"/>
  <c r="I57" i="2" s="1"/>
  <c r="G46" i="2"/>
  <c r="I46" i="2" s="1"/>
  <c r="G64" i="2"/>
  <c r="I64" i="2" s="1"/>
  <c r="G70" i="2"/>
  <c r="I70" i="2" s="1"/>
  <c r="G68" i="2"/>
  <c r="I68" i="2" s="1"/>
  <c r="G61" i="2"/>
  <c r="I61" i="2" s="1"/>
  <c r="G43" i="2"/>
  <c r="I43" i="2" s="1"/>
  <c r="G41" i="2"/>
  <c r="I41" i="2" s="1"/>
  <c r="G50" i="2"/>
  <c r="I50" i="2" s="1"/>
  <c r="G58" i="2"/>
  <c r="I58" i="2" s="1"/>
  <c r="G54" i="2"/>
  <c r="I54" i="2" s="1"/>
  <c r="G60" i="2"/>
  <c r="I60" i="2" s="1"/>
  <c r="G47" i="2"/>
  <c r="I47" i="2" s="1"/>
  <c r="G69" i="2"/>
  <c r="I69" i="2" s="1"/>
  <c r="G48" i="2"/>
  <c r="I48" i="2" s="1"/>
  <c r="G62" i="2"/>
  <c r="I62" i="2" s="1"/>
  <c r="G45" i="2"/>
  <c r="I45" i="2" s="1"/>
  <c r="G44" i="2"/>
  <c r="I44" i="2" s="1"/>
  <c r="G51" i="2"/>
  <c r="I51" i="2" s="1"/>
  <c r="G67" i="2"/>
  <c r="I67" i="2" s="1"/>
</calcChain>
</file>

<file path=xl/sharedStrings.xml><?xml version="1.0" encoding="utf-8"?>
<sst xmlns="http://schemas.openxmlformats.org/spreadsheetml/2006/main" count="496" uniqueCount="78">
  <si>
    <t>Date:</t>
  </si>
  <si>
    <t>Operator:</t>
  </si>
  <si>
    <t>Kit Lot#:</t>
  </si>
  <si>
    <t>Temperature:</t>
  </si>
  <si>
    <t>Standard Concentration (ng/mL)</t>
  </si>
  <si>
    <t>OD1</t>
  </si>
  <si>
    <t>OD2</t>
  </si>
  <si>
    <t>Mean</t>
  </si>
  <si>
    <t>%B/Bo</t>
  </si>
  <si>
    <t>Log (Standard Concentration)</t>
  </si>
  <si>
    <t>Logit %B/Bo</t>
  </si>
  <si>
    <t>Slope:</t>
  </si>
  <si>
    <t>Intercept:</t>
  </si>
  <si>
    <t>Sample Description</t>
  </si>
  <si>
    <t>Aflatoxin B1 Concentration (ppb)</t>
  </si>
  <si>
    <t>Dilution Factor</t>
  </si>
  <si>
    <t>Aflatoxin B1 Concentration (ppb) X Dilution Factor</t>
  </si>
  <si>
    <t>Standard Concentration (pg/mL)</t>
  </si>
  <si>
    <t>Total Aflatoxin Concentration (ppb)</t>
  </si>
  <si>
    <t>Total Aflatoxin Concentration (ppb) X Dilution Factor</t>
  </si>
  <si>
    <t>Deoxynivalenol Concentration (ppb)</t>
  </si>
  <si>
    <t>Deoxynivalenol  Concentration (ppb) X Dilution Factor</t>
  </si>
  <si>
    <t>Fumonisin Concentration (ppb)</t>
  </si>
  <si>
    <t>Fumonisin Concentration (ppb) X Dilution Factor</t>
  </si>
  <si>
    <t>Ochratoxin A Concentration (ppb)</t>
  </si>
  <si>
    <t>Ochratoxin A Concentration (ppb) X Dilution Factor</t>
  </si>
  <si>
    <t>Zearalenone Concentration (ppb)</t>
  </si>
  <si>
    <t>Zearalaneone Concentration (ppb) X Dilution Factor</t>
  </si>
  <si>
    <t>T-2 toxin Concentration (ppb)</t>
  </si>
  <si>
    <t>T-2 toxin Concentration (ppb) X Dilution Factor</t>
  </si>
  <si>
    <t>Step#2: The standard curve is automatically generated.  Check that the R2 value is acceptable.</t>
  </si>
  <si>
    <r>
      <t xml:space="preserve">Step#1:  Enter the OD values for the standards in the </t>
    </r>
    <r>
      <rPr>
        <b/>
        <sz val="11"/>
        <color rgb="FFFF9900"/>
        <rFont val="Calibri"/>
        <family val="2"/>
      </rPr>
      <t>orange cells.</t>
    </r>
  </si>
  <si>
    <r>
      <t>Step#2: The standard curve is automatically generated.  Check that the R</t>
    </r>
    <r>
      <rPr>
        <b/>
        <vertAlign val="superscript"/>
        <sz val="11"/>
        <color theme="1"/>
        <rFont val="Calibri"/>
        <family val="2"/>
      </rPr>
      <t>2</t>
    </r>
    <r>
      <rPr>
        <b/>
        <sz val="11"/>
        <color theme="1"/>
        <rFont val="Calibri"/>
        <family val="2"/>
      </rPr>
      <t xml:space="preserve"> value is acceptable.</t>
    </r>
  </si>
  <si>
    <r>
      <t>R</t>
    </r>
    <r>
      <rPr>
        <b/>
        <vertAlign val="superscript"/>
        <sz val="11"/>
        <color theme="1"/>
        <rFont val="Calibri"/>
        <family val="2"/>
      </rPr>
      <t>2</t>
    </r>
    <r>
      <rPr>
        <b/>
        <sz val="11"/>
        <color theme="1"/>
        <rFont val="Calibri"/>
        <family val="2"/>
      </rPr>
      <t>:</t>
    </r>
  </si>
  <si>
    <r>
      <t>Data Analysis Worksheet for Aflatoxin B</t>
    </r>
    <r>
      <rPr>
        <b/>
        <vertAlign val="subscript"/>
        <sz val="11"/>
        <rFont val="Calibri"/>
        <family val="2"/>
      </rPr>
      <t>1</t>
    </r>
    <r>
      <rPr>
        <b/>
        <sz val="11"/>
        <rFont val="Calibri"/>
        <family val="2"/>
      </rPr>
      <t xml:space="preserve"> ELISA Kit (Cat No. 941BAFL01B1-96) (KIT5004)</t>
    </r>
  </si>
  <si>
    <t>How to use the Data Analysis Worksheet for Aflatoxin B1 ELISA Kit (Cat No. 941BAFL01B1-96) (KIT5004)</t>
  </si>
  <si>
    <r>
      <t>Data Analysis Worksheet for Aflatoxin B</t>
    </r>
    <r>
      <rPr>
        <b/>
        <vertAlign val="subscript"/>
        <sz val="11"/>
        <rFont val="Calibri"/>
        <family val="2"/>
      </rPr>
      <t>1</t>
    </r>
    <r>
      <rPr>
        <b/>
        <sz val="11"/>
        <rFont val="Calibri"/>
        <family val="2"/>
      </rPr>
      <t xml:space="preserve"> Low Matrix ELISA Kit (Cat No. 981BAFL01LM-96) (KIT5005)</t>
    </r>
  </si>
  <si>
    <t>How to use the Data Analysis Worksheet for Aflatoxin B1 Low Matrix ELISA Kit (Cat No. 981BAFL01LM-96)) (KIT5005)</t>
  </si>
  <si>
    <t>Data Analysis Worksheet for Aflatoxin M1 ELISA Kit (Cat No. 961AFLM01M-96) (KIT5000)</t>
  </si>
  <si>
    <t>Aflatoxin M1 Concentration (ppt)</t>
  </si>
  <si>
    <t>Aflatoxin M1 Concentration (ppt) X Dilution Factor</t>
  </si>
  <si>
    <r>
      <t xml:space="preserve">Step#1:  Enter the OD values for the standards in the </t>
    </r>
    <r>
      <rPr>
        <b/>
        <sz val="11"/>
        <color rgb="FFFF9900"/>
        <rFont val="Calibri"/>
        <family val="2"/>
        <scheme val="minor"/>
      </rPr>
      <t>orange cells.</t>
    </r>
  </si>
  <si>
    <r>
      <t>Step#2: The standard curve is automatically generated.  Check that the R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value is acceptable.</t>
    </r>
  </si>
  <si>
    <r>
      <t>R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:</t>
    </r>
  </si>
  <si>
    <t>How to use the Data Analysis Worksheet for Aflatoxin M1 ELISA Kit (Cat no. 961AFLM01M-96) (KIT5000)</t>
  </si>
  <si>
    <t>Data Analysis Worksheet for Aflatoxin M1 Ultra ELISA Kit (Cat No. 961AFLM01C-ULTRA) (KIT5003)</t>
  </si>
  <si>
    <t>How to use the Data Analysis Worksheet for Aflatoxin M1 Ultra ELISA Kit (Cat no. 961AFLM01MC-ULTRA) (KIT5003)</t>
  </si>
  <si>
    <t>Aflatoxin M1 Concentration (ppb)</t>
  </si>
  <si>
    <t>Aflatoxin M1 Concentration (ppb) X Dilution Factor</t>
  </si>
  <si>
    <t>Data Analysis Worksheet for Aflatoxin M1 ELISA Kit for Urine (Cat No. 991AFLM01U-96) (KIT5002)</t>
  </si>
  <si>
    <t>How to use the Data Analysis Worksheet for Aflatoxin M1 ELISA Kit for Urine(Cat no. 991AFLM01U-96) (KIT5002)</t>
  </si>
  <si>
    <t>Data Analysis Worksheet for Total Aflatoxin ELISA Kit (Cat No. 941AFL01M-96) (KIT5007)</t>
  </si>
  <si>
    <t>How to use the Data Analysis Worksheet for Total Aflatoxin ELISA Kit (Cat No. 941AFL01M-96) (KIT5007)</t>
  </si>
  <si>
    <t>Data Analysis Worksheet for Total Aflatoxin Low Matrix ELISA Kit (Cat No. 981AFL01LM-96) (KIT5006)</t>
  </si>
  <si>
    <t>How to use the Data Analysis Worksheet for Total Aflatoxin Low Matrix ELISA Kit (Cat No. 981AFL01LM-96) (KIT5006)</t>
  </si>
  <si>
    <t>Data Analysis Worksheet for Deoxynivalenol ELISA Kit (Cat No. 941DON01M-96) (KIT5010)</t>
  </si>
  <si>
    <t>How to use the Data Analysis Worksheet for Deoxynivalenol ELISA Kit (Cat No. 941DON01M-96) (KIT5010)</t>
  </si>
  <si>
    <t>Data Analysis Worksheet for Fumonisin Hydro ELISA Kit (Cat No.201FUM01AQ-96) (KIT5014)</t>
  </si>
  <si>
    <t>How to use the Data Analysis Worksheet for Fumonisin Hydro ELISA Kit (Cat No.201FUM01AQ-96) (KIT5014)</t>
  </si>
  <si>
    <t>Data Analysis Worksheet for Fumonisin in Urine ELISA Kit (Cat No. 951FUM01U-96) (KIT5013)</t>
  </si>
  <si>
    <t>How to use the Data Analysis Worksheet for Fumonisin in Urine ELISA Kit (Cat No. 951FUM01U-96) (KIT5013)</t>
  </si>
  <si>
    <t>Data Analysis Worksheet for Ochratoxin A Universal ELISA Kit (Cat No. 961OCH01LM-96) (KIT5015)</t>
  </si>
  <si>
    <t>How to use the Data Analysis Worksheet for Ochratoxin A Universal ELISA Kit (Cat No. 961OCH01LM-96) (KIT5015)</t>
  </si>
  <si>
    <t>Data Analysis Worksheet for Zearalenone Low Matrix ELISA Kit (Cat No. 981ZEA01LM-96) (KIT5018)</t>
  </si>
  <si>
    <t>How to use the Data Analysis Worksheet for Zearalenone Low Matrix ELISA Kit (Cat No. 981ZEA01LM-96) (KIT5018)</t>
  </si>
  <si>
    <t>How to use the Data Analysis Worksheet for Mycotox Total Aflatoxin ELISA Kit (Cat No. 941AFL01G-96) (KIT5008)</t>
  </si>
  <si>
    <t>Data Analysis Worksheet for Mycotox Total Aflatoxin ELISA Kit (Cat No. 941AFL01G-96) (KIT5008)</t>
  </si>
  <si>
    <t>Data Analysis Worksheet for T-2 toxin ELISA Kit (Cat No. 951T201GF-96) (KIT5017)</t>
  </si>
  <si>
    <t>How to use the Data Analysis Worksheet for T-2 toxin ELISA Kit (Cat No. 951T201GF-96) (KIT5017)</t>
  </si>
  <si>
    <t>Data Analysis Worksheet for Mycotox Total Aflatoxin Hydro ELISA Kit (Cat No. 941AFL01AQ-96) (KIT5009)</t>
  </si>
  <si>
    <t>How to use the Data Analysis Worksheet for Mycotox Total Aflatoxin Hydro ELISA Kit (Cat No. 941AFL01AQ-96) (KIT5009)</t>
  </si>
  <si>
    <t>How to use the Data Analysis Worksheet for Deoxynivalenol RAPID ELISA Kit (Cat No. 201DON01WC-96) (KIT5011)</t>
  </si>
  <si>
    <t>Data Analysis Worksheet for Deoxynivalenol RAPID ELISA Kit (Cat No. 201DON01WC-96) (KIT5011)</t>
  </si>
  <si>
    <r>
      <t xml:space="preserve">Step#3: Enter OD values for unknown samples in the </t>
    </r>
    <r>
      <rPr>
        <b/>
        <sz val="11"/>
        <color theme="2" tint="-0.249977111117893"/>
        <rFont val="Calibri"/>
        <family val="2"/>
      </rPr>
      <t>grey cells</t>
    </r>
    <r>
      <rPr>
        <b/>
        <sz val="11"/>
        <color theme="1"/>
        <rFont val="Calibri"/>
        <family val="2"/>
      </rPr>
      <t>.  Then, enter the dilution factor.</t>
    </r>
    <r>
      <rPr>
        <b/>
        <sz val="11"/>
        <rFont val="Calibri"/>
        <family val="2"/>
      </rPr>
      <t>(e</t>
    </r>
    <r>
      <rPr>
        <b/>
        <sz val="11"/>
        <color theme="1"/>
        <rFont val="Calibri"/>
        <family val="2"/>
      </rPr>
      <t>nter 1 if samples were not diluted).</t>
    </r>
  </si>
  <si>
    <t>Step#3: Enter OD values for unknown samples in the grey cells.  Then, enter the dilution factor.(enter 1 if samples were not diluted).</t>
  </si>
  <si>
    <r>
      <t xml:space="preserve">Step#3: Enter OD values for unknown samples in the </t>
    </r>
    <r>
      <rPr>
        <b/>
        <sz val="11"/>
        <color theme="2" tint="-0.249977111117893"/>
        <rFont val="Calibri"/>
        <family val="2"/>
        <scheme val="minor"/>
      </rPr>
      <t>grey cells</t>
    </r>
    <r>
      <rPr>
        <b/>
        <sz val="11"/>
        <color theme="1"/>
        <rFont val="Calibri"/>
        <family val="2"/>
        <scheme val="minor"/>
      </rPr>
      <t>.  Then, enter the dilution factor.</t>
    </r>
    <r>
      <rPr>
        <b/>
        <sz val="11"/>
        <rFont val="Calibri"/>
        <family val="2"/>
        <scheme val="minor"/>
      </rPr>
      <t>(e</t>
    </r>
    <r>
      <rPr>
        <b/>
        <sz val="11"/>
        <color theme="1"/>
        <rFont val="Calibri"/>
        <family val="2"/>
        <scheme val="minor"/>
      </rPr>
      <t>nter 1 if samples were not diluted).</t>
    </r>
  </si>
  <si>
    <r>
      <t xml:space="preserve">Step#3: Enter OD values for unknown samples in the </t>
    </r>
    <r>
      <rPr>
        <b/>
        <sz val="11"/>
        <color theme="2" tint="-0.249977111117893"/>
        <rFont val="Calibri"/>
        <family val="2"/>
        <scheme val="minor"/>
      </rPr>
      <t>grey cells</t>
    </r>
    <r>
      <rPr>
        <b/>
        <sz val="11"/>
        <color theme="1"/>
        <rFont val="Calibri"/>
        <family val="2"/>
        <scheme val="minor"/>
      </rPr>
      <t>.  Then, enter the dilution factor</t>
    </r>
    <r>
      <rPr>
        <b/>
        <sz val="11"/>
        <rFont val="Calibri"/>
        <family val="2"/>
        <scheme val="minor"/>
      </rPr>
      <t>(e</t>
    </r>
    <r>
      <rPr>
        <b/>
        <sz val="11"/>
        <color theme="1"/>
        <rFont val="Calibri"/>
        <family val="2"/>
        <scheme val="minor"/>
      </rPr>
      <t>nter 1 if samples were not diluted).</t>
    </r>
  </si>
  <si>
    <r>
      <t xml:space="preserve">Step#3: Enter OD values for unknown samples in the </t>
    </r>
    <r>
      <rPr>
        <b/>
        <sz val="11"/>
        <color theme="2" tint="-0.249977111117893"/>
        <rFont val="Calibri"/>
        <family val="2"/>
      </rPr>
      <t>grey cells</t>
    </r>
    <r>
      <rPr>
        <b/>
        <sz val="11"/>
        <color theme="1"/>
        <rFont val="Calibri"/>
        <family val="2"/>
      </rPr>
      <t>.  Then, enter the dilution factor</t>
    </r>
    <r>
      <rPr>
        <b/>
        <sz val="11"/>
        <rFont val="Calibri"/>
        <family val="2"/>
      </rPr>
      <t>(e</t>
    </r>
    <r>
      <rPr>
        <b/>
        <sz val="11"/>
        <color theme="1"/>
        <rFont val="Calibri"/>
        <family val="2"/>
      </rPr>
      <t>nter 1 if samples were not diluted).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</si>
</sst>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0.000"/>
    <numFmt numFmtId="166" formatCode="0.00000"/>
    <numFmt numFmtId="167" formatCode="0.00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sz val="10"/>
      <name val="Arial"/>
      <family val="2"/>
    </font>
    <font>
      <sz val="11"/>
      <color rgb="FF9C6500"/>
      <name val="Calibri"/>
      <family val="2"/>
      <scheme val="minor"/>
    </font>
    <font>
      <b/>
      <sz val="11"/>
      <color theme="1"/>
      <name val="Calibri"/>
      <family val="2"/>
    </font>
    <font>
      <b/>
      <sz val="11"/>
      <color rgb="FFFF9900"/>
      <name val="Calibri"/>
      <family val="2"/>
    </font>
    <font>
      <sz val="11"/>
      <color theme="1"/>
      <name val="Calibri"/>
      <family val="2"/>
    </font>
    <font>
      <b/>
      <sz val="11"/>
      <name val="Calibri"/>
      <family val="2"/>
    </font>
    <font>
      <b/>
      <vertAlign val="subscript"/>
      <sz val="11"/>
      <name val="Calibri"/>
      <family val="2"/>
    </font>
    <font>
      <b/>
      <vertAlign val="superscript"/>
      <sz val="11"/>
      <color theme="1"/>
      <name val="Calibri"/>
      <family val="2"/>
    </font>
    <font>
      <b/>
      <sz val="11"/>
      <color theme="2" tint="-0.249977111117893"/>
      <name val="Calibri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9900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b/>
      <sz val="11"/>
      <color theme="2" tint="-0.249977111117893"/>
      <name val="Calibri"/>
      <family val="2"/>
      <scheme val="minor"/>
    </font>
    <font>
      <b/>
      <sz val="14"/>
      <color theme="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EB9C"/>
      </patternFill>
    </fill>
    <fill>
      <patternFill patternType="solid">
        <fgColor theme="3" tint="-0.499984740745262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4" fillId="5" borderId="0" applyNumberFormat="0" applyBorder="0" applyAlignment="0" applyProtection="0"/>
    <xf numFmtId="0" fontId="3" fillId="0" borderId="0"/>
    <xf numFmtId="0" fontId="3" fillId="0" borderId="0"/>
  </cellStyleXfs>
  <cellXfs count="114">
    <xf numFmtId="0" fontId="0" fillId="0" borderId="0" xfId="0"/>
    <xf numFmtId="0" fontId="2" fillId="2" borderId="0" xfId="0" applyFont="1" applyFill="1" applyProtection="1">
      <protection locked="0"/>
    </xf>
    <xf numFmtId="165" fontId="2" fillId="2" borderId="0" xfId="0" applyNumberFormat="1" applyFont="1" applyFill="1" applyProtection="1">
      <protection locked="0"/>
    </xf>
    <xf numFmtId="165" fontId="2" fillId="2" borderId="0" xfId="0" applyNumberFormat="1" applyFont="1" applyFill="1" applyAlignment="1" applyProtection="1">
      <alignment horizontal="center"/>
      <protection locked="0"/>
    </xf>
    <xf numFmtId="0" fontId="2" fillId="2" borderId="1" xfId="0" applyFont="1" applyFill="1" applyBorder="1" applyProtection="1">
      <protection locked="0"/>
    </xf>
    <xf numFmtId="0" fontId="2" fillId="2" borderId="0" xfId="0" applyFont="1" applyFill="1" applyBorder="1" applyProtection="1">
      <protection locked="0"/>
    </xf>
    <xf numFmtId="0" fontId="2" fillId="2" borderId="0" xfId="0" applyFont="1" applyFill="1" applyAlignment="1" applyProtection="1">
      <alignment horizontal="left"/>
      <protection locked="0"/>
    </xf>
    <xf numFmtId="0" fontId="2" fillId="2" borderId="0" xfId="0" applyFont="1" applyFill="1" applyBorder="1" applyAlignment="1" applyProtection="1">
      <alignment horizontal="left"/>
      <protection locked="0"/>
    </xf>
    <xf numFmtId="0" fontId="5" fillId="2" borderId="5" xfId="0" applyFont="1" applyFill="1" applyBorder="1" applyAlignment="1" applyProtection="1">
      <alignment horizontal="left"/>
      <protection locked="0"/>
    </xf>
    <xf numFmtId="0" fontId="7" fillId="2" borderId="0" xfId="0" applyFont="1" applyFill="1" applyBorder="1" applyAlignment="1" applyProtection="1">
      <alignment horizontal="left"/>
      <protection hidden="1"/>
    </xf>
    <xf numFmtId="0" fontId="7" fillId="2" borderId="9" xfId="0" applyFont="1" applyFill="1" applyBorder="1" applyAlignment="1" applyProtection="1">
      <alignment horizontal="left"/>
      <protection hidden="1"/>
    </xf>
    <xf numFmtId="0" fontId="5" fillId="2" borderId="5" xfId="0" applyFont="1" applyFill="1" applyBorder="1" applyAlignment="1" applyProtection="1">
      <alignment horizontal="left"/>
      <protection hidden="1"/>
    </xf>
    <xf numFmtId="0" fontId="7" fillId="2" borderId="2" xfId="0" applyFont="1" applyFill="1" applyBorder="1" applyAlignment="1" applyProtection="1">
      <alignment horizontal="left" wrapText="1"/>
      <protection hidden="1"/>
    </xf>
    <xf numFmtId="0" fontId="7" fillId="2" borderId="10" xfId="0" applyFont="1" applyFill="1" applyBorder="1" applyAlignment="1" applyProtection="1">
      <alignment horizontal="left" wrapText="1"/>
      <protection hidden="1"/>
    </xf>
    <xf numFmtId="0" fontId="5" fillId="2" borderId="7" xfId="0" applyFont="1" applyFill="1" applyBorder="1" applyAlignment="1" applyProtection="1">
      <alignment horizontal="left"/>
      <protection hidden="1"/>
    </xf>
    <xf numFmtId="0" fontId="7" fillId="2" borderId="1" xfId="0" applyFont="1" applyFill="1" applyBorder="1" applyAlignment="1" applyProtection="1">
      <alignment horizontal="left" wrapText="1"/>
      <protection hidden="1"/>
    </xf>
    <xf numFmtId="0" fontId="7" fillId="2" borderId="8" xfId="0" applyFont="1" applyFill="1" applyBorder="1" applyAlignment="1" applyProtection="1">
      <alignment horizontal="left" wrapText="1"/>
      <protection hidden="1"/>
    </xf>
    <xf numFmtId="0" fontId="7" fillId="2" borderId="7" xfId="0" applyFont="1" applyFill="1" applyBorder="1" applyAlignment="1" applyProtection="1">
      <protection locked="0"/>
    </xf>
    <xf numFmtId="0" fontId="5" fillId="2" borderId="1" xfId="0" applyFont="1" applyFill="1" applyBorder="1" applyAlignment="1" applyProtection="1">
      <protection locked="0"/>
    </xf>
    <xf numFmtId="0" fontId="5" fillId="2" borderId="1" xfId="0" applyFont="1" applyFill="1" applyBorder="1" applyAlignment="1" applyProtection="1">
      <alignment wrapText="1"/>
      <protection locked="0"/>
    </xf>
    <xf numFmtId="0" fontId="7" fillId="2" borderId="1" xfId="0" applyFont="1" applyFill="1" applyBorder="1" applyProtection="1">
      <protection locked="0"/>
    </xf>
    <xf numFmtId="0" fontId="7" fillId="2" borderId="8" xfId="0" applyFont="1" applyFill="1" applyBorder="1" applyProtection="1">
      <protection locked="0"/>
    </xf>
    <xf numFmtId="0" fontId="7" fillId="2" borderId="5" xfId="0" applyFont="1" applyFill="1" applyBorder="1" applyAlignment="1" applyProtection="1">
      <protection locked="0"/>
    </xf>
    <xf numFmtId="0" fontId="5" fillId="2" borderId="0" xfId="0" applyFont="1" applyFill="1" applyBorder="1" applyAlignment="1" applyProtection="1">
      <protection locked="0"/>
    </xf>
    <xf numFmtId="0" fontId="5" fillId="2" borderId="0" xfId="0" applyFont="1" applyFill="1" applyBorder="1" applyAlignment="1" applyProtection="1">
      <alignment wrapText="1"/>
      <protection locked="0"/>
    </xf>
    <xf numFmtId="0" fontId="7" fillId="2" borderId="0" xfId="0" applyFont="1" applyFill="1" applyBorder="1" applyProtection="1">
      <protection locked="0"/>
    </xf>
    <xf numFmtId="0" fontId="7" fillId="2" borderId="9" xfId="0" applyFont="1" applyFill="1" applyBorder="1" applyProtection="1">
      <protection locked="0"/>
    </xf>
    <xf numFmtId="0" fontId="7" fillId="2" borderId="5" xfId="0" applyFont="1" applyFill="1" applyBorder="1" applyProtection="1">
      <protection locked="0"/>
    </xf>
    <xf numFmtId="0" fontId="5" fillId="2" borderId="0" xfId="0" applyFont="1" applyFill="1" applyBorder="1" applyAlignment="1" applyProtection="1">
      <alignment horizontal="right"/>
      <protection locked="0"/>
    </xf>
    <xf numFmtId="14" fontId="7" fillId="2" borderId="2" xfId="0" applyNumberFormat="1" applyFont="1" applyFill="1" applyBorder="1" applyAlignment="1" applyProtection="1">
      <alignment horizontal="center"/>
      <protection locked="0"/>
    </xf>
    <xf numFmtId="0" fontId="7" fillId="2" borderId="3" xfId="0" applyFont="1" applyFill="1" applyBorder="1" applyAlignment="1" applyProtection="1">
      <alignment horizontal="center"/>
      <protection locked="0"/>
    </xf>
    <xf numFmtId="0" fontId="7" fillId="2" borderId="6" xfId="0" applyFont="1" applyFill="1" applyBorder="1" applyProtection="1">
      <protection locked="0"/>
    </xf>
    <xf numFmtId="0" fontId="7" fillId="2" borderId="2" xfId="0" applyFont="1" applyFill="1" applyBorder="1" applyProtection="1">
      <protection locked="0"/>
    </xf>
    <xf numFmtId="0" fontId="7" fillId="2" borderId="10" xfId="0" applyFont="1" applyFill="1" applyBorder="1" applyProtection="1">
      <protection locked="0"/>
    </xf>
    <xf numFmtId="0" fontId="7" fillId="2" borderId="0" xfId="0" applyFont="1" applyFill="1" applyBorder="1" applyAlignment="1" applyProtection="1">
      <alignment horizontal="left"/>
      <protection locked="0"/>
    </xf>
    <xf numFmtId="0" fontId="7" fillId="2" borderId="9" xfId="0" applyFont="1" applyFill="1" applyBorder="1" applyAlignment="1" applyProtection="1">
      <alignment horizontal="left"/>
      <protection locked="0"/>
    </xf>
    <xf numFmtId="0" fontId="5" fillId="2" borderId="4" xfId="0" applyFont="1" applyFill="1" applyBorder="1" applyAlignment="1" applyProtection="1">
      <alignment horizontal="center" vertical="center" wrapText="1"/>
    </xf>
    <xf numFmtId="0" fontId="5" fillId="2" borderId="4" xfId="0" applyFont="1" applyFill="1" applyBorder="1" applyAlignment="1" applyProtection="1">
      <alignment horizontal="center" vertical="center" wrapText="1"/>
      <protection locked="0"/>
    </xf>
    <xf numFmtId="0" fontId="7" fillId="2" borderId="0" xfId="0" applyFont="1" applyFill="1" applyBorder="1" applyAlignment="1" applyProtection="1">
      <alignment wrapText="1"/>
      <protection locked="0"/>
    </xf>
    <xf numFmtId="164" fontId="7" fillId="2" borderId="4" xfId="0" applyNumberFormat="1" applyFont="1" applyFill="1" applyBorder="1" applyAlignment="1" applyProtection="1">
      <alignment horizontal="center"/>
    </xf>
    <xf numFmtId="0" fontId="7" fillId="3" borderId="4" xfId="0" applyFont="1" applyFill="1" applyBorder="1" applyAlignment="1" applyProtection="1">
      <alignment horizontal="center"/>
      <protection locked="0"/>
    </xf>
    <xf numFmtId="0" fontId="7" fillId="2" borderId="4" xfId="0" applyFont="1" applyFill="1" applyBorder="1" applyAlignment="1" applyProtection="1">
      <alignment horizontal="center"/>
    </xf>
    <xf numFmtId="9" fontId="7" fillId="2" borderId="4" xfId="1" applyFont="1" applyFill="1" applyBorder="1" applyAlignment="1" applyProtection="1">
      <alignment horizontal="center"/>
    </xf>
    <xf numFmtId="165" fontId="7" fillId="2" borderId="4" xfId="0" applyNumberFormat="1" applyFont="1" applyFill="1" applyBorder="1" applyAlignment="1" applyProtection="1">
      <alignment horizontal="center"/>
    </xf>
    <xf numFmtId="2" fontId="7" fillId="2" borderId="4" xfId="0" applyNumberFormat="1" applyFont="1" applyFill="1" applyBorder="1" applyAlignment="1" applyProtection="1">
      <alignment horizontal="center"/>
    </xf>
    <xf numFmtId="0" fontId="5" fillId="2" borderId="7" xfId="0" applyFont="1" applyFill="1" applyBorder="1" applyProtection="1">
      <protection locked="0"/>
    </xf>
    <xf numFmtId="0" fontId="5" fillId="2" borderId="5" xfId="0" applyFont="1" applyFill="1" applyBorder="1" applyAlignment="1" applyProtection="1">
      <alignment horizontal="right"/>
    </xf>
    <xf numFmtId="0" fontId="7" fillId="2" borderId="0" xfId="0" applyFont="1" applyFill="1" applyBorder="1" applyProtection="1"/>
    <xf numFmtId="0" fontId="5" fillId="2" borderId="4" xfId="0" applyFont="1" applyFill="1" applyBorder="1" applyAlignment="1" applyProtection="1">
      <alignment horizontal="center" vertical="center"/>
      <protection locked="0"/>
    </xf>
    <xf numFmtId="0" fontId="7" fillId="2" borderId="4" xfId="0" applyFont="1" applyFill="1" applyBorder="1" applyAlignment="1" applyProtection="1">
      <alignment horizontal="center"/>
      <protection locked="0"/>
    </xf>
    <xf numFmtId="0" fontId="7" fillId="4" borderId="4" xfId="0" applyFont="1" applyFill="1" applyBorder="1" applyAlignment="1" applyProtection="1">
      <alignment horizontal="center"/>
      <protection locked="0"/>
    </xf>
    <xf numFmtId="9" fontId="7" fillId="2" borderId="4" xfId="0" applyNumberFormat="1" applyFont="1" applyFill="1" applyBorder="1" applyAlignment="1" applyProtection="1">
      <alignment horizontal="center"/>
    </xf>
    <xf numFmtId="166" fontId="7" fillId="2" borderId="4" xfId="0" applyNumberFormat="1" applyFont="1" applyFill="1" applyBorder="1" applyAlignment="1" applyProtection="1">
      <alignment horizontal="center"/>
    </xf>
    <xf numFmtId="0" fontId="5" fillId="2" borderId="0" xfId="0" applyFont="1" applyFill="1" applyProtection="1">
      <protection locked="0"/>
    </xf>
    <xf numFmtId="0" fontId="7" fillId="2" borderId="0" xfId="0" applyFont="1" applyFill="1" applyProtection="1">
      <protection locked="0"/>
    </xf>
    <xf numFmtId="0" fontId="5" fillId="2" borderId="5" xfId="0" applyFont="1" applyFill="1" applyBorder="1" applyProtection="1">
      <protection locked="0"/>
    </xf>
    <xf numFmtId="0" fontId="5" fillId="2" borderId="0" xfId="0" applyFont="1" applyFill="1" applyBorder="1" applyProtection="1">
      <protection locked="0"/>
    </xf>
    <xf numFmtId="0" fontId="5" fillId="2" borderId="11" xfId="0" applyFont="1" applyFill="1" applyBorder="1" applyAlignment="1" applyProtection="1">
      <alignment horizontal="center" vertical="center" wrapText="1"/>
    </xf>
    <xf numFmtId="0" fontId="5" fillId="2" borderId="11" xfId="0" applyFont="1" applyFill="1" applyBorder="1" applyAlignment="1" applyProtection="1">
      <alignment horizontal="center" vertical="center" wrapText="1"/>
      <protection locked="0"/>
    </xf>
    <xf numFmtId="0" fontId="5" fillId="2" borderId="6" xfId="0" applyFont="1" applyFill="1" applyBorder="1" applyProtection="1">
      <protection locked="0"/>
    </xf>
    <xf numFmtId="0" fontId="7" fillId="2" borderId="7" xfId="0" applyFont="1" applyFill="1" applyBorder="1" applyProtection="1">
      <protection locked="0"/>
    </xf>
    <xf numFmtId="0" fontId="12" fillId="2" borderId="1" xfId="0" applyFont="1" applyFill="1" applyBorder="1" applyAlignment="1" applyProtection="1">
      <protection locked="0"/>
    </xf>
    <xf numFmtId="0" fontId="12" fillId="2" borderId="1" xfId="0" applyFont="1" applyFill="1" applyBorder="1" applyAlignment="1" applyProtection="1">
      <alignment wrapText="1"/>
      <protection locked="0"/>
    </xf>
    <xf numFmtId="0" fontId="0" fillId="2" borderId="1" xfId="0" applyFont="1" applyFill="1" applyBorder="1" applyProtection="1">
      <protection locked="0"/>
    </xf>
    <xf numFmtId="0" fontId="12" fillId="2" borderId="0" xfId="0" applyFont="1" applyFill="1" applyBorder="1" applyAlignment="1" applyProtection="1">
      <protection locked="0"/>
    </xf>
    <xf numFmtId="0" fontId="12" fillId="2" borderId="0" xfId="0" applyFont="1" applyFill="1" applyBorder="1" applyAlignment="1" applyProtection="1">
      <alignment wrapText="1"/>
      <protection locked="0"/>
    </xf>
    <xf numFmtId="0" fontId="0" fillId="2" borderId="0" xfId="0" applyFont="1" applyFill="1" applyBorder="1" applyProtection="1">
      <protection locked="0"/>
    </xf>
    <xf numFmtId="0" fontId="12" fillId="2" borderId="0" xfId="0" applyFont="1" applyFill="1" applyBorder="1" applyAlignment="1" applyProtection="1">
      <alignment horizontal="right"/>
      <protection locked="0"/>
    </xf>
    <xf numFmtId="14" fontId="0" fillId="2" borderId="2" xfId="0" applyNumberFormat="1" applyFont="1" applyFill="1" applyBorder="1" applyAlignment="1" applyProtection="1">
      <alignment horizontal="center"/>
      <protection locked="0"/>
    </xf>
    <xf numFmtId="0" fontId="0" fillId="2" borderId="3" xfId="0" applyFont="1" applyFill="1" applyBorder="1" applyAlignment="1" applyProtection="1">
      <alignment horizontal="center"/>
      <protection locked="0"/>
    </xf>
    <xf numFmtId="0" fontId="0" fillId="2" borderId="2" xfId="0" applyFont="1" applyFill="1" applyBorder="1" applyProtection="1">
      <protection locked="0"/>
    </xf>
    <xf numFmtId="0" fontId="0" fillId="2" borderId="0" xfId="0" applyFont="1" applyFill="1" applyProtection="1">
      <protection locked="0"/>
    </xf>
    <xf numFmtId="0" fontId="12" fillId="2" borderId="4" xfId="0" applyFont="1" applyFill="1" applyBorder="1" applyAlignment="1" applyProtection="1">
      <alignment horizontal="center" vertical="center" wrapText="1"/>
    </xf>
    <xf numFmtId="0" fontId="12" fillId="2" borderId="4" xfId="0" applyFont="1" applyFill="1" applyBorder="1" applyAlignment="1" applyProtection="1">
      <alignment horizontal="center" vertical="center" wrapText="1"/>
      <protection locked="0"/>
    </xf>
    <xf numFmtId="1" fontId="0" fillId="2" borderId="4" xfId="0" applyNumberFormat="1" applyFont="1" applyFill="1" applyBorder="1" applyAlignment="1" applyProtection="1">
      <alignment horizontal="center"/>
    </xf>
    <xf numFmtId="0" fontId="0" fillId="3" borderId="4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horizontal="center"/>
    </xf>
    <xf numFmtId="9" fontId="0" fillId="2" borderId="4" xfId="1" applyFont="1" applyFill="1" applyBorder="1" applyAlignment="1" applyProtection="1">
      <alignment horizontal="center"/>
    </xf>
    <xf numFmtId="165" fontId="0" fillId="2" borderId="4" xfId="0" applyNumberFormat="1" applyFont="1" applyFill="1" applyBorder="1" applyAlignment="1" applyProtection="1">
      <alignment horizontal="center"/>
    </xf>
    <xf numFmtId="2" fontId="0" fillId="2" borderId="4" xfId="0" applyNumberFormat="1" applyFont="1" applyFill="1" applyBorder="1" applyAlignment="1" applyProtection="1">
      <alignment horizontal="center"/>
    </xf>
    <xf numFmtId="0" fontId="12" fillId="2" borderId="4" xfId="0" applyFont="1" applyFill="1" applyBorder="1" applyAlignment="1" applyProtection="1">
      <alignment horizontal="center" vertical="center"/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4" borderId="4" xfId="0" applyFont="1" applyFill="1" applyBorder="1" applyAlignment="1" applyProtection="1">
      <alignment horizontal="center"/>
      <protection locked="0"/>
    </xf>
    <xf numFmtId="9" fontId="0" fillId="2" borderId="4" xfId="0" applyNumberFormat="1" applyFont="1" applyFill="1" applyBorder="1" applyAlignment="1" applyProtection="1">
      <alignment horizontal="center"/>
    </xf>
    <xf numFmtId="166" fontId="0" fillId="2" borderId="4" xfId="0" applyNumberFormat="1" applyFont="1" applyFill="1" applyBorder="1" applyAlignment="1" applyProtection="1">
      <alignment horizontal="center"/>
    </xf>
    <xf numFmtId="167" fontId="0" fillId="2" borderId="4" xfId="0" applyNumberFormat="1" applyFont="1" applyFill="1" applyBorder="1" applyAlignment="1" applyProtection="1">
      <alignment horizontal="center"/>
    </xf>
    <xf numFmtId="0" fontId="0" fillId="2" borderId="7" xfId="0" applyFont="1" applyFill="1" applyBorder="1" applyAlignment="1" applyProtection="1">
      <protection locked="0"/>
    </xf>
    <xf numFmtId="0" fontId="0" fillId="2" borderId="8" xfId="0" applyFont="1" applyFill="1" applyBorder="1" applyProtection="1">
      <protection locked="0"/>
    </xf>
    <xf numFmtId="0" fontId="0" fillId="2" borderId="5" xfId="0" applyFont="1" applyFill="1" applyBorder="1" applyAlignment="1" applyProtection="1">
      <protection locked="0"/>
    </xf>
    <xf numFmtId="0" fontId="0" fillId="2" borderId="9" xfId="0" applyFont="1" applyFill="1" applyBorder="1" applyProtection="1">
      <protection locked="0"/>
    </xf>
    <xf numFmtId="0" fontId="0" fillId="2" borderId="5" xfId="0" applyFont="1" applyFill="1" applyBorder="1" applyProtection="1">
      <protection locked="0"/>
    </xf>
    <xf numFmtId="0" fontId="0" fillId="2" borderId="6" xfId="0" applyFont="1" applyFill="1" applyBorder="1" applyProtection="1">
      <protection locked="0"/>
    </xf>
    <xf numFmtId="0" fontId="0" fillId="2" borderId="10" xfId="0" applyFont="1" applyFill="1" applyBorder="1" applyProtection="1">
      <protection locked="0"/>
    </xf>
    <xf numFmtId="0" fontId="12" fillId="2" borderId="5" xfId="0" applyFont="1" applyFill="1" applyBorder="1" applyProtection="1">
      <protection locked="0"/>
    </xf>
    <xf numFmtId="0" fontId="0" fillId="2" borderId="0" xfId="0" applyFont="1" applyFill="1" applyBorder="1" applyAlignment="1" applyProtection="1">
      <alignment wrapText="1"/>
      <protection locked="0"/>
    </xf>
    <xf numFmtId="0" fontId="12" fillId="2" borderId="7" xfId="0" applyFont="1" applyFill="1" applyBorder="1" applyProtection="1">
      <protection locked="0"/>
    </xf>
    <xf numFmtId="0" fontId="12" fillId="2" borderId="5" xfId="0" applyFont="1" applyFill="1" applyBorder="1" applyAlignment="1" applyProtection="1">
      <alignment horizontal="right"/>
    </xf>
    <xf numFmtId="0" fontId="0" fillId="2" borderId="0" xfId="0" applyFont="1" applyFill="1" applyBorder="1" applyProtection="1"/>
    <xf numFmtId="0" fontId="0" fillId="2" borderId="7" xfId="0" applyFont="1" applyFill="1" applyBorder="1" applyProtection="1">
      <protection locked="0"/>
    </xf>
    <xf numFmtId="164" fontId="0" fillId="2" borderId="4" xfId="0" applyNumberFormat="1" applyFont="1" applyFill="1" applyBorder="1" applyAlignment="1" applyProtection="1">
      <alignment horizontal="center"/>
    </xf>
    <xf numFmtId="0" fontId="0" fillId="2" borderId="1" xfId="0" applyFont="1" applyFill="1" applyBorder="1" applyAlignment="1" applyProtection="1">
      <alignment horizontal="left" wrapText="1"/>
      <protection hidden="1"/>
    </xf>
    <xf numFmtId="0" fontId="0" fillId="2" borderId="8" xfId="0" applyFont="1" applyFill="1" applyBorder="1" applyAlignment="1" applyProtection="1">
      <alignment horizontal="left" wrapText="1"/>
      <protection hidden="1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8" fillId="2" borderId="0" xfId="0" applyFont="1" applyFill="1" applyBorder="1" applyAlignment="1" applyProtection="1">
      <alignment horizontal="center" vertical="center" wrapText="1"/>
      <protection locked="0"/>
    </xf>
    <xf numFmtId="0" fontId="17" fillId="6" borderId="7" xfId="0" applyFont="1" applyFill="1" applyBorder="1" applyAlignment="1" applyProtection="1">
      <alignment horizontal="center"/>
      <protection hidden="1"/>
    </xf>
    <xf numFmtId="0" fontId="17" fillId="6" borderId="1" xfId="0" applyFont="1" applyFill="1" applyBorder="1" applyAlignment="1" applyProtection="1">
      <alignment horizontal="center"/>
      <protection hidden="1"/>
    </xf>
    <xf numFmtId="0" fontId="17" fillId="6" borderId="8" xfId="0" applyFont="1" applyFill="1" applyBorder="1" applyAlignment="1" applyProtection="1">
      <alignment horizontal="center"/>
      <protection hidden="1"/>
    </xf>
    <xf numFmtId="0" fontId="8" fillId="2" borderId="1" xfId="0" applyFont="1" applyFill="1" applyBorder="1" applyAlignment="1" applyProtection="1">
      <alignment horizontal="center" wrapText="1"/>
      <protection locked="0"/>
    </xf>
    <xf numFmtId="0" fontId="8" fillId="2" borderId="0" xfId="0" applyFont="1" applyFill="1" applyBorder="1" applyAlignment="1" applyProtection="1">
      <alignment horizontal="center" wrapText="1"/>
      <protection locked="0"/>
    </xf>
    <xf numFmtId="0" fontId="13" fillId="2" borderId="1" xfId="0" applyFont="1" applyFill="1" applyBorder="1" applyAlignment="1" applyProtection="1">
      <alignment horizontal="center" vertical="center" wrapText="1"/>
      <protection locked="0"/>
    </xf>
    <xf numFmtId="0" fontId="13" fillId="2" borderId="0" xfId="0" applyFont="1" applyFill="1" applyBorder="1" applyAlignment="1" applyProtection="1">
      <alignment horizontal="center" vertical="center" wrapText="1"/>
      <protection locked="0"/>
    </xf>
    <xf numFmtId="0" fontId="17" fillId="6" borderId="5" xfId="0" applyFont="1" applyFill="1" applyBorder="1" applyAlignment="1" applyProtection="1">
      <alignment horizontal="center"/>
      <protection hidden="1"/>
    </xf>
    <xf numFmtId="0" fontId="17" fillId="6" borderId="0" xfId="0" applyFont="1" applyFill="1" applyBorder="1" applyAlignment="1" applyProtection="1">
      <alignment horizontal="center"/>
      <protection hidden="1"/>
    </xf>
    <xf numFmtId="0" fontId="17" fillId="6" borderId="9" xfId="0" applyFont="1" applyFill="1" applyBorder="1" applyAlignment="1" applyProtection="1">
      <alignment horizontal="center"/>
      <protection hidden="1"/>
    </xf>
  </cellXfs>
  <cellStyles count="5">
    <cellStyle name="Neutral 2" xfId="2" xr:uid="{D52742C8-F56A-43F2-9019-C9E9EA3CF0F4}"/>
    <cellStyle name="Normal" xfId="0" builtinId="0"/>
    <cellStyle name="Normal 2" xfId="3" xr:uid="{1E1D432D-682E-4548-A617-B97D82347AC1}"/>
    <cellStyle name="Normal 2 2" xfId="4" xr:uid="{CE512AC8-465C-4EA0-919A-C51C9C3ABBEC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r>
              <a:rPr lang="en-US" sz="1000" b="1"/>
              <a:t>Aflatoxin B</a:t>
            </a:r>
            <a:r>
              <a:rPr lang="en-US" sz="700" b="1"/>
              <a:t>1</a:t>
            </a:r>
            <a:r>
              <a:rPr lang="en-US" sz="1000" b="1"/>
              <a:t> Standard Curve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3155858535035899E-2"/>
          <c:y val="0.13899701857656144"/>
          <c:w val="0.84695525275733252"/>
          <c:h val="0.6386999711160507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tx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'Aflatoxin B1'!$F$17:$F$21</c:f>
              <c:numCache>
                <c:formatCode>0.000</c:formatCode>
                <c:ptCount val="5"/>
                <c:pt idx="0">
                  <c:v>-0.69897000433601875</c:v>
                </c:pt>
                <c:pt idx="1">
                  <c:v>-0.3010299956639812</c:v>
                </c:pt>
                <c:pt idx="2">
                  <c:v>0</c:v>
                </c:pt>
                <c:pt idx="3">
                  <c:v>0.3010299956639812</c:v>
                </c:pt>
                <c:pt idx="4">
                  <c:v>0.6020599913279624</c:v>
                </c:pt>
              </c:numCache>
            </c:numRef>
          </c:xVal>
          <c:yVal>
            <c:numRef>
              <c:f>'Aflatoxin B1'!$G$17:$G$21</c:f>
              <c:numCache>
                <c:formatCode>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210-47B9-868E-45765811B3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2498584"/>
        <c:axId val="192498192"/>
      </c:scatterChart>
      <c:valAx>
        <c:axId val="1924985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r>
                  <a:rPr lang="en-US" b="1"/>
                  <a:t>Log (Standard Concentration)</a:t>
                </a:r>
              </a:p>
            </c:rich>
          </c:tx>
          <c:layout>
            <c:manualLayout>
              <c:xMode val="edge"/>
              <c:yMode val="edge"/>
              <c:x val="0.33584167654584129"/>
              <c:y val="0.8928078966205780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192498192"/>
        <c:crosses val="autoZero"/>
        <c:crossBetween val="midCat"/>
      </c:valAx>
      <c:valAx>
        <c:axId val="1924981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r>
                  <a:rPr lang="en-US" b="1"/>
                  <a:t>Logit %B/Bo</a:t>
                </a:r>
              </a:p>
            </c:rich>
          </c:tx>
          <c:layout>
            <c:manualLayout>
              <c:xMode val="edge"/>
              <c:yMode val="edge"/>
              <c:x val="1.1838696363772378E-2"/>
              <c:y val="0.3422653721682847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1924985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>
          <a:latin typeface="Arial Narrow" panose="020B060602020203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r>
              <a:rPr lang="en-US" sz="1000" b="1"/>
              <a:t>Fumonisin</a:t>
            </a:r>
            <a:r>
              <a:rPr lang="en-US" sz="1000" b="1" baseline="0"/>
              <a:t> </a:t>
            </a:r>
            <a:r>
              <a:rPr lang="en-US" sz="1000" b="1"/>
              <a:t>Standard Curve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229971489468727"/>
          <c:y val="0.13899701857656144"/>
          <c:w val="0.81781141743052743"/>
          <c:h val="0.6386999711160507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tx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'Fumonisin Hydro'!$F$17:$F$21</c:f>
              <c:numCache>
                <c:formatCode>0.000</c:formatCode>
                <c:ptCount val="5"/>
                <c:pt idx="0">
                  <c:v>0.3979400086720376</c:v>
                </c:pt>
                <c:pt idx="1">
                  <c:v>0.87506126339170009</c:v>
                </c:pt>
                <c:pt idx="2">
                  <c:v>1.3010299956639813</c:v>
                </c:pt>
                <c:pt idx="3">
                  <c:v>1.6989700043360187</c:v>
                </c:pt>
                <c:pt idx="4">
                  <c:v>2.1760912590556813</c:v>
                </c:pt>
              </c:numCache>
            </c:numRef>
          </c:xVal>
          <c:yVal>
            <c:numRef>
              <c:f>'Fumonisin Hydro'!$G$17:$G$21</c:f>
              <c:numCache>
                <c:formatCode>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A1F-459C-BD43-651CBD92EB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9678536"/>
        <c:axId val="119680496"/>
      </c:scatterChart>
      <c:valAx>
        <c:axId val="1196785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r>
                  <a:rPr lang="en-US" b="1"/>
                  <a:t>Log (Standard Concentration)</a:t>
                </a:r>
              </a:p>
            </c:rich>
          </c:tx>
          <c:layout>
            <c:manualLayout>
              <c:xMode val="edge"/>
              <c:yMode val="edge"/>
              <c:x val="0.33584167654584129"/>
              <c:y val="0.8928078966205780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119680496"/>
        <c:crosses val="autoZero"/>
        <c:crossBetween val="midCat"/>
      </c:valAx>
      <c:valAx>
        <c:axId val="119680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r>
                  <a:rPr lang="en-US" b="1"/>
                  <a:t>Logit %B/Bo</a:t>
                </a:r>
              </a:p>
            </c:rich>
          </c:tx>
          <c:layout>
            <c:manualLayout>
              <c:xMode val="edge"/>
              <c:yMode val="edge"/>
              <c:x val="1.1838696363772378E-2"/>
              <c:y val="0.3422653721682847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11967853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>
          <a:latin typeface="Arial Narrow" panose="020B060602020203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r>
              <a:rPr lang="en-US" sz="1000" b="1"/>
              <a:t>Fumonisin</a:t>
            </a:r>
            <a:r>
              <a:rPr lang="en-US" sz="1000" b="1" baseline="0"/>
              <a:t> </a:t>
            </a:r>
            <a:r>
              <a:rPr lang="en-US" sz="1000" b="1"/>
              <a:t>Standard Curve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229971489468727"/>
          <c:y val="0.13899701857656144"/>
          <c:w val="0.81781141743052743"/>
          <c:h val="0.6386999711160507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tx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'Fumonisin in Urine'!$F$17:$F$21</c:f>
              <c:numCache>
                <c:formatCode>0.000</c:formatCode>
                <c:ptCount val="5"/>
                <c:pt idx="0">
                  <c:v>-0.69897000433601875</c:v>
                </c:pt>
                <c:pt idx="1">
                  <c:v>-0.22184874961635639</c:v>
                </c:pt>
                <c:pt idx="2">
                  <c:v>0.17609125905568124</c:v>
                </c:pt>
                <c:pt idx="3">
                  <c:v>0.6020599913279624</c:v>
                </c:pt>
                <c:pt idx="4">
                  <c:v>0.90308998699194354</c:v>
                </c:pt>
              </c:numCache>
            </c:numRef>
          </c:xVal>
          <c:yVal>
            <c:numRef>
              <c:f>'Fumonisin in Urine'!$G$17:$G$21</c:f>
              <c:numCache>
                <c:formatCode>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0CE-458F-B2FC-9581BE7ECD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9678536"/>
        <c:axId val="119680496"/>
      </c:scatterChart>
      <c:valAx>
        <c:axId val="1196785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r>
                  <a:rPr lang="en-US" b="1"/>
                  <a:t>Log (Standard Concentration)</a:t>
                </a:r>
              </a:p>
            </c:rich>
          </c:tx>
          <c:layout>
            <c:manualLayout>
              <c:xMode val="edge"/>
              <c:yMode val="edge"/>
              <c:x val="0.33584167654584129"/>
              <c:y val="0.8928078966205780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119680496"/>
        <c:crosses val="autoZero"/>
        <c:crossBetween val="midCat"/>
      </c:valAx>
      <c:valAx>
        <c:axId val="119680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r>
                  <a:rPr lang="en-US" b="1"/>
                  <a:t>Logit %B/Bo</a:t>
                </a:r>
              </a:p>
            </c:rich>
          </c:tx>
          <c:layout>
            <c:manualLayout>
              <c:xMode val="edge"/>
              <c:yMode val="edge"/>
              <c:x val="1.1838696363772378E-2"/>
              <c:y val="0.3422653721682847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11967853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>
          <a:latin typeface="Arial Narrow" panose="020B060602020203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r>
              <a:rPr lang="en-US" sz="1000" b="1"/>
              <a:t>Ochratoxin A Standard Curve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3155858535035899E-2"/>
          <c:y val="0.13899701857656144"/>
          <c:w val="0.84695525275733252"/>
          <c:h val="0.6386999711160507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tx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'Ochratoxin A Universal'!$F$17:$F$21</c:f>
              <c:numCache>
                <c:formatCode>0.000</c:formatCode>
                <c:ptCount val="5"/>
                <c:pt idx="0">
                  <c:v>-1.3010299956639813</c:v>
                </c:pt>
                <c:pt idx="1">
                  <c:v>-1</c:v>
                </c:pt>
                <c:pt idx="2">
                  <c:v>-0.69897000433601875</c:v>
                </c:pt>
                <c:pt idx="3">
                  <c:v>-0.3979400086720376</c:v>
                </c:pt>
                <c:pt idx="4">
                  <c:v>-9.6910013008056392E-2</c:v>
                </c:pt>
              </c:numCache>
            </c:numRef>
          </c:xVal>
          <c:yVal>
            <c:numRef>
              <c:f>'Ochratoxin A Universal'!$G$17:$G$21</c:f>
              <c:numCache>
                <c:formatCode>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8AF-4ABF-9A20-7D3A28729C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9673048"/>
        <c:axId val="119673832"/>
      </c:scatterChart>
      <c:valAx>
        <c:axId val="1196730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r>
                  <a:rPr lang="en-US" b="1"/>
                  <a:t>Log (Standard Concentration)</a:t>
                </a:r>
              </a:p>
            </c:rich>
          </c:tx>
          <c:layout>
            <c:manualLayout>
              <c:xMode val="edge"/>
              <c:yMode val="edge"/>
              <c:x val="0.33584167654584129"/>
              <c:y val="0.8928078966205780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119673832"/>
        <c:crosses val="autoZero"/>
        <c:crossBetween val="midCat"/>
      </c:valAx>
      <c:valAx>
        <c:axId val="119673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r>
                  <a:rPr lang="en-US" b="1"/>
                  <a:t>Logit %B/Bo</a:t>
                </a:r>
              </a:p>
            </c:rich>
          </c:tx>
          <c:layout>
            <c:manualLayout>
              <c:xMode val="edge"/>
              <c:yMode val="edge"/>
              <c:x val="1.1838696363772378E-2"/>
              <c:y val="0.3422653721682847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11967304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>
          <a:latin typeface="Arial Narrow" panose="020B060602020203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r>
              <a:rPr lang="en-US" sz="1000" b="1"/>
              <a:t>Zearalenone Standard Curve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229971489468727"/>
          <c:y val="0.13899701857656144"/>
          <c:w val="0.81781141743052743"/>
          <c:h val="0.6386999711160507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tx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'Zearalenone Low Matrix'!$F$17:$F$21</c:f>
              <c:numCache>
                <c:formatCode>0.000</c:formatCode>
                <c:ptCount val="5"/>
                <c:pt idx="0">
                  <c:v>-1</c:v>
                </c:pt>
                <c:pt idx="1">
                  <c:v>-0.52287874528033762</c:v>
                </c:pt>
                <c:pt idx="2">
                  <c:v>-0.22184874961635639</c:v>
                </c:pt>
                <c:pt idx="3">
                  <c:v>7.9181246047624818E-2</c:v>
                </c:pt>
                <c:pt idx="4">
                  <c:v>0.6020599913279624</c:v>
                </c:pt>
              </c:numCache>
            </c:numRef>
          </c:xVal>
          <c:yVal>
            <c:numRef>
              <c:f>'Zearalenone Low Matrix'!$G$17:$G$21</c:f>
              <c:numCache>
                <c:formatCode>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DEA-4286-9B3F-72208771F7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9649376"/>
        <c:axId val="199650552"/>
      </c:scatterChart>
      <c:valAx>
        <c:axId val="1996493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r>
                  <a:rPr lang="en-US" b="1"/>
                  <a:t>Log (Standard Concentration)</a:t>
                </a:r>
              </a:p>
            </c:rich>
          </c:tx>
          <c:layout>
            <c:manualLayout>
              <c:xMode val="edge"/>
              <c:yMode val="edge"/>
              <c:x val="0.33584167654584129"/>
              <c:y val="0.8928078966205780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199650552"/>
        <c:crosses val="autoZero"/>
        <c:crossBetween val="midCat"/>
      </c:valAx>
      <c:valAx>
        <c:axId val="199650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r>
                  <a:rPr lang="en-US" b="1"/>
                  <a:t>Logit %B/Bo</a:t>
                </a:r>
              </a:p>
            </c:rich>
          </c:tx>
          <c:layout>
            <c:manualLayout>
              <c:xMode val="edge"/>
              <c:yMode val="edge"/>
              <c:x val="1.1838696363772378E-2"/>
              <c:y val="0.3422653721682847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19964937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>
          <a:latin typeface="Arial Narrow" panose="020B060602020203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r>
              <a:rPr lang="en-US" sz="1000" b="1"/>
              <a:t>Total</a:t>
            </a:r>
            <a:r>
              <a:rPr lang="en-US" sz="1000" b="1" baseline="0"/>
              <a:t> Aflatoxin</a:t>
            </a:r>
            <a:r>
              <a:rPr lang="en-US" sz="1000" b="1"/>
              <a:t> Standard Curve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229971489468727"/>
          <c:y val="0.13899701857656144"/>
          <c:w val="0.81781141743052743"/>
          <c:h val="0.6386999711160507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tx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'Mycotox Total Aflatoxin'!$F$17:$F$21</c:f>
              <c:numCache>
                <c:formatCode>0.000</c:formatCode>
                <c:ptCount val="5"/>
                <c:pt idx="0">
                  <c:v>-0.69897000433601875</c:v>
                </c:pt>
                <c:pt idx="1">
                  <c:v>-0.22184874961635639</c:v>
                </c:pt>
                <c:pt idx="2">
                  <c:v>0.25527250510330607</c:v>
                </c:pt>
                <c:pt idx="3">
                  <c:v>0.69897000433601886</c:v>
                </c:pt>
                <c:pt idx="4">
                  <c:v>1.1760912590556813</c:v>
                </c:pt>
              </c:numCache>
            </c:numRef>
          </c:xVal>
          <c:yVal>
            <c:numRef>
              <c:f>'Mycotox Total Aflatoxin'!$G$17:$G$21</c:f>
              <c:numCache>
                <c:formatCode>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A5B-400D-A5CA-62A74F55E3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9649376"/>
        <c:axId val="199650552"/>
      </c:scatterChart>
      <c:valAx>
        <c:axId val="1996493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r>
                  <a:rPr lang="en-US" b="1"/>
                  <a:t>Log (Standard Concentration)</a:t>
                </a:r>
              </a:p>
            </c:rich>
          </c:tx>
          <c:layout>
            <c:manualLayout>
              <c:xMode val="edge"/>
              <c:yMode val="edge"/>
              <c:x val="0.33584167654584129"/>
              <c:y val="0.8928078966205780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199650552"/>
        <c:crosses val="autoZero"/>
        <c:crossBetween val="midCat"/>
      </c:valAx>
      <c:valAx>
        <c:axId val="199650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r>
                  <a:rPr lang="en-US" b="1"/>
                  <a:t>Logit %B/Bo</a:t>
                </a:r>
              </a:p>
            </c:rich>
          </c:tx>
          <c:layout>
            <c:manualLayout>
              <c:xMode val="edge"/>
              <c:yMode val="edge"/>
              <c:x val="1.1838696363772378E-2"/>
              <c:y val="0.3422653721682847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19964937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>
          <a:latin typeface="Arial Narrow" panose="020B060602020203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r>
              <a:rPr lang="en-US" sz="1000" b="1"/>
              <a:t>Total</a:t>
            </a:r>
            <a:r>
              <a:rPr lang="en-US" sz="1000" b="1" baseline="0"/>
              <a:t> Aflatoxin</a:t>
            </a:r>
            <a:r>
              <a:rPr lang="en-US" sz="1000" b="1"/>
              <a:t> Standard Curve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229971489468727"/>
          <c:y val="0.13899701857656144"/>
          <c:w val="0.81781141743052743"/>
          <c:h val="0.6386999711160507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tx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'Helica Total Aflatoxin Hydro'!$F$17:$F$21</c:f>
              <c:numCache>
                <c:formatCode>0.000</c:formatCode>
                <c:ptCount val="5"/>
                <c:pt idx="0">
                  <c:v>-1</c:v>
                </c:pt>
                <c:pt idx="1">
                  <c:v>-0.6020599913279624</c:v>
                </c:pt>
                <c:pt idx="2">
                  <c:v>-9.6910013008056392E-2</c:v>
                </c:pt>
                <c:pt idx="3">
                  <c:v>0.3979400086720376</c:v>
                </c:pt>
                <c:pt idx="4">
                  <c:v>0.90308998699194354</c:v>
                </c:pt>
              </c:numCache>
            </c:numRef>
          </c:xVal>
          <c:yVal>
            <c:numRef>
              <c:f>'Helica Total Aflatoxin Hydro'!$G$17:$G$21</c:f>
              <c:numCache>
                <c:formatCode>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1B9-43BF-97F5-3EA001401B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9649376"/>
        <c:axId val="199650552"/>
      </c:scatterChart>
      <c:valAx>
        <c:axId val="1996493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r>
                  <a:rPr lang="en-US" b="1"/>
                  <a:t>Log (Standard Concentration)</a:t>
                </a:r>
              </a:p>
            </c:rich>
          </c:tx>
          <c:layout>
            <c:manualLayout>
              <c:xMode val="edge"/>
              <c:yMode val="edge"/>
              <c:x val="0.33584167654584129"/>
              <c:y val="0.8928078966205780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199650552"/>
        <c:crosses val="autoZero"/>
        <c:crossBetween val="midCat"/>
      </c:valAx>
      <c:valAx>
        <c:axId val="199650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r>
                  <a:rPr lang="en-US" b="1"/>
                  <a:t>Logit %B/Bo</a:t>
                </a:r>
              </a:p>
            </c:rich>
          </c:tx>
          <c:layout>
            <c:manualLayout>
              <c:xMode val="edge"/>
              <c:yMode val="edge"/>
              <c:x val="1.1838696363772378E-2"/>
              <c:y val="0.3422653721682847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19964937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>
          <a:latin typeface="Arial Narrow" panose="020B060602020203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r>
              <a:rPr lang="en-US" sz="1000" b="1"/>
              <a:t>T-2</a:t>
            </a:r>
            <a:r>
              <a:rPr lang="en-US" sz="1000" b="1" baseline="0"/>
              <a:t> toxin</a:t>
            </a:r>
            <a:r>
              <a:rPr lang="en-US" sz="1000" b="1"/>
              <a:t> Standard Curve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229971489468727"/>
          <c:y val="0.13899701857656144"/>
          <c:w val="0.81781141743052743"/>
          <c:h val="0.6386999711160507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tx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'T-2 toxin'!$F$17:$F$21</c:f>
              <c:numCache>
                <c:formatCode>0.000</c:formatCode>
                <c:ptCount val="5"/>
                <c:pt idx="0">
                  <c:v>-0.6020599913279624</c:v>
                </c:pt>
                <c:pt idx="1">
                  <c:v>0</c:v>
                </c:pt>
                <c:pt idx="2">
                  <c:v>0.3010299956639812</c:v>
                </c:pt>
                <c:pt idx="3">
                  <c:v>0.77815125038364363</c:v>
                </c:pt>
                <c:pt idx="4">
                  <c:v>1.0791812460476249</c:v>
                </c:pt>
              </c:numCache>
            </c:numRef>
          </c:xVal>
          <c:yVal>
            <c:numRef>
              <c:f>'T-2 toxin'!$G$17:$G$21</c:f>
              <c:numCache>
                <c:formatCode>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D4D-4D33-B9B0-8B1A386419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9649376"/>
        <c:axId val="199650552"/>
      </c:scatterChart>
      <c:valAx>
        <c:axId val="1996493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r>
                  <a:rPr lang="en-US" b="1"/>
                  <a:t>Log (Standard Concentration)</a:t>
                </a:r>
              </a:p>
            </c:rich>
          </c:tx>
          <c:layout>
            <c:manualLayout>
              <c:xMode val="edge"/>
              <c:yMode val="edge"/>
              <c:x val="0.33584167654584129"/>
              <c:y val="0.8928078966205780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199650552"/>
        <c:crosses val="autoZero"/>
        <c:crossBetween val="midCat"/>
      </c:valAx>
      <c:valAx>
        <c:axId val="199650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r>
                  <a:rPr lang="en-US" b="1"/>
                  <a:t>Logit %B/Bo</a:t>
                </a:r>
              </a:p>
            </c:rich>
          </c:tx>
          <c:layout>
            <c:manualLayout>
              <c:xMode val="edge"/>
              <c:yMode val="edge"/>
              <c:x val="1.1838696363772378E-2"/>
              <c:y val="0.3422653721682847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19964937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>
          <a:latin typeface="Arial Narrow" panose="020B060602020203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r>
              <a:rPr lang="en-US" sz="1000" b="1"/>
              <a:t>Aflatoxin B</a:t>
            </a:r>
            <a:r>
              <a:rPr lang="en-US" sz="700" b="1"/>
              <a:t>1</a:t>
            </a:r>
            <a:r>
              <a:rPr lang="en-US" sz="1000" b="1"/>
              <a:t> Standard Curve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3155858535035899E-2"/>
          <c:y val="0.13899701857656144"/>
          <c:w val="0.84695525275733252"/>
          <c:h val="0.65783872709691193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tx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'Aflatoxin B1 Low Matrix'!$F$17:$F$21</c:f>
              <c:numCache>
                <c:formatCode>0.000</c:formatCode>
                <c:ptCount val="5"/>
                <c:pt idx="0">
                  <c:v>-1.6989700043360187</c:v>
                </c:pt>
                <c:pt idx="1">
                  <c:v>-1.3010299956639813</c:v>
                </c:pt>
                <c:pt idx="2">
                  <c:v>-1</c:v>
                </c:pt>
                <c:pt idx="3">
                  <c:v>-0.69897000433601875</c:v>
                </c:pt>
                <c:pt idx="4">
                  <c:v>-0.3979400086720376</c:v>
                </c:pt>
              </c:numCache>
            </c:numRef>
          </c:xVal>
          <c:yVal>
            <c:numRef>
              <c:f>'Aflatoxin B1 Low Matrix'!$G$17:$G$21</c:f>
              <c:numCache>
                <c:formatCode>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841-4B38-96C6-A4F91B1543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2502112"/>
        <c:axId val="192502504"/>
      </c:scatterChart>
      <c:valAx>
        <c:axId val="1925021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r>
                  <a:rPr lang="en-US" b="1"/>
                  <a:t>Log (Standard Concentration)</a:t>
                </a:r>
              </a:p>
            </c:rich>
          </c:tx>
          <c:layout>
            <c:manualLayout>
              <c:xMode val="edge"/>
              <c:yMode val="edge"/>
              <c:x val="0.33584167654584129"/>
              <c:y val="0.8928078966205780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192502504"/>
        <c:crosses val="autoZero"/>
        <c:crossBetween val="midCat"/>
      </c:valAx>
      <c:valAx>
        <c:axId val="192502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r>
                  <a:rPr lang="en-US" b="1"/>
                  <a:t>Logit %B/Bo</a:t>
                </a:r>
              </a:p>
            </c:rich>
          </c:tx>
          <c:layout>
            <c:manualLayout>
              <c:xMode val="edge"/>
              <c:yMode val="edge"/>
              <c:x val="1.1838696363772378E-2"/>
              <c:y val="0.3422653721682847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19250211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>
          <a:latin typeface="Arial Narrow" panose="020B060602020203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r>
              <a:rPr lang="en-US" sz="1000" b="1"/>
              <a:t>Aflatoxin M</a:t>
            </a:r>
            <a:r>
              <a:rPr lang="en-US" sz="700" b="1"/>
              <a:t>1</a:t>
            </a:r>
            <a:r>
              <a:rPr lang="en-US" sz="1000" b="1"/>
              <a:t> Standard Curve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229971489468727"/>
          <c:y val="0.13899701857656144"/>
          <c:w val="0.81781141743052743"/>
          <c:h val="0.6386999711160507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tx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'Aflatoxin M1'!$F$17:$F$21</c:f>
              <c:numCache>
                <c:formatCode>0.000</c:formatCode>
                <c:ptCount val="5"/>
                <c:pt idx="0">
                  <c:v>0.69897000433601886</c:v>
                </c:pt>
                <c:pt idx="1">
                  <c:v>1</c:v>
                </c:pt>
                <c:pt idx="2">
                  <c:v>1.3979400086720377</c:v>
                </c:pt>
                <c:pt idx="3">
                  <c:v>1.6989700043360187</c:v>
                </c:pt>
                <c:pt idx="4">
                  <c:v>2</c:v>
                </c:pt>
              </c:numCache>
            </c:numRef>
          </c:xVal>
          <c:yVal>
            <c:numRef>
              <c:f>'Aflatoxin M1'!$G$17:$G$21</c:f>
              <c:numCache>
                <c:formatCode>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EE6-46B7-99D1-473C549887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2496232"/>
        <c:axId val="192499368"/>
      </c:scatterChart>
      <c:valAx>
        <c:axId val="1924962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r>
                  <a:rPr lang="en-US" b="1"/>
                  <a:t>Log (Standard Concentration)</a:t>
                </a:r>
              </a:p>
            </c:rich>
          </c:tx>
          <c:layout>
            <c:manualLayout>
              <c:xMode val="edge"/>
              <c:yMode val="edge"/>
              <c:x val="0.33584167654584129"/>
              <c:y val="0.8928078966205780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192499368"/>
        <c:crosses val="autoZero"/>
        <c:crossBetween val="midCat"/>
      </c:valAx>
      <c:valAx>
        <c:axId val="192499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r>
                  <a:rPr lang="en-US" b="1"/>
                  <a:t>Logit %B/Bo</a:t>
                </a:r>
              </a:p>
            </c:rich>
          </c:tx>
          <c:layout>
            <c:manualLayout>
              <c:xMode val="edge"/>
              <c:yMode val="edge"/>
              <c:x val="1.1838696363772378E-2"/>
              <c:y val="0.3422653721682847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19249623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>
          <a:latin typeface="Arial Narrow" panose="020B060602020203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r>
              <a:rPr lang="en-US" sz="1000" b="1"/>
              <a:t>Aflatoxin M</a:t>
            </a:r>
            <a:r>
              <a:rPr lang="en-US" sz="700" b="1"/>
              <a:t>1</a:t>
            </a:r>
            <a:r>
              <a:rPr lang="en-US" sz="1000" b="1"/>
              <a:t> Standard Curve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229971489468727"/>
          <c:y val="0.13899701857656144"/>
          <c:w val="0.81781141743052743"/>
          <c:h val="0.6386999711160507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tx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'Aflatoxin M1 Ultra'!$F$17:$F$21</c:f>
              <c:numCache>
                <c:formatCode>0.000</c:formatCode>
                <c:ptCount val="5"/>
                <c:pt idx="0">
                  <c:v>0.69897000433601886</c:v>
                </c:pt>
                <c:pt idx="1">
                  <c:v>1.1760912590556813</c:v>
                </c:pt>
                <c:pt idx="2">
                  <c:v>1.6989700043360187</c:v>
                </c:pt>
                <c:pt idx="3">
                  <c:v>2.1760912590556813</c:v>
                </c:pt>
                <c:pt idx="4">
                  <c:v>2.6989700043360187</c:v>
                </c:pt>
              </c:numCache>
            </c:numRef>
          </c:xVal>
          <c:yVal>
            <c:numRef>
              <c:f>'Aflatoxin M1 Ultra'!$G$17:$G$21</c:f>
              <c:numCache>
                <c:formatCode>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6B3-47E4-A3BC-22E69C1A2B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61504008"/>
        <c:axId val="561504400"/>
      </c:scatterChart>
      <c:valAx>
        <c:axId val="5615040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r>
                  <a:rPr lang="en-US" b="1"/>
                  <a:t>Log (Standard Concentration)</a:t>
                </a:r>
              </a:p>
            </c:rich>
          </c:tx>
          <c:layout>
            <c:manualLayout>
              <c:xMode val="edge"/>
              <c:yMode val="edge"/>
              <c:x val="0.33584167654584129"/>
              <c:y val="0.8928078966205780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561504400"/>
        <c:crosses val="autoZero"/>
        <c:crossBetween val="midCat"/>
      </c:valAx>
      <c:valAx>
        <c:axId val="5615044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r>
                  <a:rPr lang="en-US" b="1"/>
                  <a:t>Logit %B/Bo</a:t>
                </a:r>
              </a:p>
            </c:rich>
          </c:tx>
          <c:layout>
            <c:manualLayout>
              <c:xMode val="edge"/>
              <c:yMode val="edge"/>
              <c:x val="1.1838696363772378E-2"/>
              <c:y val="0.3422653721682847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56150400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>
          <a:latin typeface="Arial Narrow" panose="020B060602020203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r>
              <a:rPr lang="en-US" sz="1000" b="1"/>
              <a:t>Aflatoxin M</a:t>
            </a:r>
            <a:r>
              <a:rPr lang="en-US" sz="700" b="1"/>
              <a:t>1</a:t>
            </a:r>
            <a:r>
              <a:rPr lang="en-US" sz="1000" b="1"/>
              <a:t> Standard Curve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229971489468727"/>
          <c:y val="0.13899701857656144"/>
          <c:w val="0.81781141743052743"/>
          <c:h val="0.6386999711160507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tx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'Aflatoxin M1 Urine'!$F$17:$F$21</c:f>
              <c:numCache>
                <c:formatCode>0.000</c:formatCode>
                <c:ptCount val="5"/>
                <c:pt idx="0">
                  <c:v>-0.82390874094431876</c:v>
                </c:pt>
                <c:pt idx="1">
                  <c:v>-0.3979400086720376</c:v>
                </c:pt>
                <c:pt idx="2">
                  <c:v>-9.6910013008056392E-2</c:v>
                </c:pt>
                <c:pt idx="3">
                  <c:v>0.17609125905568124</c:v>
                </c:pt>
                <c:pt idx="4">
                  <c:v>0.6020599913279624</c:v>
                </c:pt>
              </c:numCache>
            </c:numRef>
          </c:xVal>
          <c:yVal>
            <c:numRef>
              <c:f>'Aflatoxin M1 Urine'!$G$17:$G$21</c:f>
              <c:numCache>
                <c:formatCode>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5BF-4D6E-8306-94D60E1038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2500152"/>
        <c:axId val="192497016"/>
      </c:scatterChart>
      <c:valAx>
        <c:axId val="1925001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r>
                  <a:rPr lang="en-US" b="1"/>
                  <a:t>Log (Standard Concentration)</a:t>
                </a:r>
              </a:p>
            </c:rich>
          </c:tx>
          <c:layout>
            <c:manualLayout>
              <c:xMode val="edge"/>
              <c:yMode val="edge"/>
              <c:x val="0.33584167654584129"/>
              <c:y val="0.8928078966205780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192497016"/>
        <c:crosses val="autoZero"/>
        <c:crossBetween val="midCat"/>
      </c:valAx>
      <c:valAx>
        <c:axId val="1924970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r>
                  <a:rPr lang="en-US" b="1"/>
                  <a:t>Logit %B/Bo</a:t>
                </a:r>
              </a:p>
            </c:rich>
          </c:tx>
          <c:layout>
            <c:manualLayout>
              <c:xMode val="edge"/>
              <c:yMode val="edge"/>
              <c:x val="1.1838696363772378E-2"/>
              <c:y val="0.3422653721682847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19250015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>
          <a:latin typeface="Arial Narrow" panose="020B060602020203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r>
              <a:rPr lang="en-US" sz="1000" b="1"/>
              <a:t>Total Aflatoxin Standard Curve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3155858535035899E-2"/>
          <c:y val="0.13899701857656144"/>
          <c:w val="0.84695525275733252"/>
          <c:h val="0.6386999711160507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tx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'Total Aflatoxin'!$F$17:$F$21</c:f>
              <c:numCache>
                <c:formatCode>0.000</c:formatCode>
                <c:ptCount val="5"/>
                <c:pt idx="0">
                  <c:v>-0.69897000433601875</c:v>
                </c:pt>
                <c:pt idx="1">
                  <c:v>-0.3010299956639812</c:v>
                </c:pt>
                <c:pt idx="2">
                  <c:v>0</c:v>
                </c:pt>
                <c:pt idx="3">
                  <c:v>0.3010299956639812</c:v>
                </c:pt>
                <c:pt idx="4">
                  <c:v>0.6020599913279624</c:v>
                </c:pt>
              </c:numCache>
            </c:numRef>
          </c:xVal>
          <c:yVal>
            <c:numRef>
              <c:f>'Total Aflatoxin'!$G$17:$G$21</c:f>
              <c:numCache>
                <c:formatCode>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697-476D-B965-610BB26FA4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9676184"/>
        <c:axId val="119677752"/>
      </c:scatterChart>
      <c:valAx>
        <c:axId val="1196761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r>
                  <a:rPr lang="en-US" b="1"/>
                  <a:t>Log (Standard Concentration)</a:t>
                </a:r>
              </a:p>
            </c:rich>
          </c:tx>
          <c:layout>
            <c:manualLayout>
              <c:xMode val="edge"/>
              <c:yMode val="edge"/>
              <c:x val="0.33584167654584129"/>
              <c:y val="0.8928078966205780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119677752"/>
        <c:crosses val="autoZero"/>
        <c:crossBetween val="midCat"/>
      </c:valAx>
      <c:valAx>
        <c:axId val="1196777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r>
                  <a:rPr lang="en-US" b="1"/>
                  <a:t>Logit %B/Bo</a:t>
                </a:r>
              </a:p>
            </c:rich>
          </c:tx>
          <c:layout>
            <c:manualLayout>
              <c:xMode val="edge"/>
              <c:yMode val="edge"/>
              <c:x val="1.1838696363772378E-2"/>
              <c:y val="0.3422653721682847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1196761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>
          <a:latin typeface="Arial Narrow" panose="020B060602020203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r>
              <a:rPr lang="en-US" sz="1000" b="1"/>
              <a:t>Total Aflatoxin Standard Curve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3155858535035899E-2"/>
          <c:y val="0.13899701857656144"/>
          <c:w val="0.84695525275733252"/>
          <c:h val="0.65783872709691193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tx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'Total Aflatoxin Low Matrix'!$F$17:$F$21</c:f>
              <c:numCache>
                <c:formatCode>0.000</c:formatCode>
                <c:ptCount val="5"/>
                <c:pt idx="0">
                  <c:v>-1.6989700043360187</c:v>
                </c:pt>
                <c:pt idx="1">
                  <c:v>-1.3010299956639813</c:v>
                </c:pt>
                <c:pt idx="2">
                  <c:v>-1</c:v>
                </c:pt>
                <c:pt idx="3">
                  <c:v>-0.69897000433601875</c:v>
                </c:pt>
                <c:pt idx="4">
                  <c:v>-0.3979400086720376</c:v>
                </c:pt>
              </c:numCache>
            </c:numRef>
          </c:xVal>
          <c:yVal>
            <c:numRef>
              <c:f>'Total Aflatoxin Low Matrix'!$G$17:$G$21</c:f>
              <c:numCache>
                <c:formatCode>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8B7-4410-9F48-7064C0FB0E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9676968"/>
        <c:axId val="119679712"/>
      </c:scatterChart>
      <c:valAx>
        <c:axId val="1196769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r>
                  <a:rPr lang="en-US" b="1"/>
                  <a:t>Log (Standard Concentration)</a:t>
                </a:r>
              </a:p>
            </c:rich>
          </c:tx>
          <c:layout>
            <c:manualLayout>
              <c:xMode val="edge"/>
              <c:yMode val="edge"/>
              <c:x val="0.33584167654584129"/>
              <c:y val="0.8928078966205780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119679712"/>
        <c:crosses val="autoZero"/>
        <c:crossBetween val="midCat"/>
      </c:valAx>
      <c:valAx>
        <c:axId val="1196797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r>
                  <a:rPr lang="en-US" b="1"/>
                  <a:t>Logit %B/Bo</a:t>
                </a:r>
              </a:p>
            </c:rich>
          </c:tx>
          <c:layout>
            <c:manualLayout>
              <c:xMode val="edge"/>
              <c:yMode val="edge"/>
              <c:x val="1.1838696363772378E-2"/>
              <c:y val="0.3422653721682847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11967696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>
          <a:latin typeface="Arial Narrow" panose="020B060602020203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r>
              <a:rPr lang="en-US" sz="1000" b="1"/>
              <a:t>Deoxynivalenol Standard Curve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229971489468727"/>
          <c:y val="0.13899701857656144"/>
          <c:w val="0.81781141743052743"/>
          <c:h val="0.6386999711160507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tx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Deoxynivalenol!$F$17:$F$21</c:f>
              <c:numCache>
                <c:formatCode>0.000</c:formatCode>
                <c:ptCount val="5"/>
                <c:pt idx="0">
                  <c:v>1</c:v>
                </c:pt>
                <c:pt idx="1">
                  <c:v>1.3010299956639813</c:v>
                </c:pt>
                <c:pt idx="2">
                  <c:v>1.6989700043360187</c:v>
                </c:pt>
                <c:pt idx="3">
                  <c:v>2</c:v>
                </c:pt>
                <c:pt idx="4">
                  <c:v>2.3010299956639813</c:v>
                </c:pt>
              </c:numCache>
            </c:numRef>
          </c:xVal>
          <c:yVal>
            <c:numRef>
              <c:f>Deoxynivalenol!$G$17:$G$21</c:f>
              <c:numCache>
                <c:formatCode>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AA7-4C71-BD34-C5ACE19653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9673440"/>
        <c:axId val="119680104"/>
      </c:scatterChart>
      <c:valAx>
        <c:axId val="119673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r>
                  <a:rPr lang="en-US" b="1"/>
                  <a:t>Log (Standard Concentration)</a:t>
                </a:r>
              </a:p>
            </c:rich>
          </c:tx>
          <c:layout>
            <c:manualLayout>
              <c:xMode val="edge"/>
              <c:yMode val="edge"/>
              <c:x val="0.33584167654584129"/>
              <c:y val="0.8928078966205780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119680104"/>
        <c:crosses val="autoZero"/>
        <c:crossBetween val="midCat"/>
      </c:valAx>
      <c:valAx>
        <c:axId val="1196801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r>
                  <a:rPr lang="en-US" b="1"/>
                  <a:t>Logit %B/Bo</a:t>
                </a:r>
              </a:p>
            </c:rich>
          </c:tx>
          <c:layout>
            <c:manualLayout>
              <c:xMode val="edge"/>
              <c:yMode val="edge"/>
              <c:x val="1.1838696363772378E-2"/>
              <c:y val="0.3422653721682847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11967344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>
          <a:latin typeface="Arial Narrow" panose="020B060602020203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r>
              <a:rPr lang="en-US" sz="1000" b="1"/>
              <a:t>Deoxynivalenol Standard Curve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229971489468727"/>
          <c:y val="0.13899701857656144"/>
          <c:w val="0.81781141743052743"/>
          <c:h val="0.6386999711160507"/>
        </c:manualLayout>
      </c:layout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tx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xVal>
            <c:numRef>
              <c:f>'Deoxynivalenol RAPID'!$F$17:$F$21</c:f>
              <c:numCache>
                <c:formatCode>0.000</c:formatCode>
                <c:ptCount val="5"/>
                <c:pt idx="0">
                  <c:v>1</c:v>
                </c:pt>
                <c:pt idx="1">
                  <c:v>1.3979400086720377</c:v>
                </c:pt>
                <c:pt idx="2">
                  <c:v>1.6989700043360187</c:v>
                </c:pt>
                <c:pt idx="3">
                  <c:v>2</c:v>
                </c:pt>
                <c:pt idx="4">
                  <c:v>2.3010299956639813</c:v>
                </c:pt>
              </c:numCache>
            </c:numRef>
          </c:xVal>
          <c:yVal>
            <c:numRef>
              <c:f>'Deoxynivalenol RAPID'!$G$17:$G$21</c:f>
              <c:numCache>
                <c:formatCode>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988-4CFA-B718-0112D719F4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9673440"/>
        <c:axId val="119680104"/>
      </c:scatterChart>
      <c:valAx>
        <c:axId val="119673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r>
                  <a:rPr lang="en-US" b="1"/>
                  <a:t>Log (Standard Concentration)</a:t>
                </a:r>
              </a:p>
            </c:rich>
          </c:tx>
          <c:layout>
            <c:manualLayout>
              <c:xMode val="edge"/>
              <c:yMode val="edge"/>
              <c:x val="0.33584167654584129"/>
              <c:y val="0.8928078966205780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119680104"/>
        <c:crosses val="autoZero"/>
        <c:crossBetween val="midCat"/>
      </c:valAx>
      <c:valAx>
        <c:axId val="1196801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r>
                  <a:rPr lang="en-US" b="1"/>
                  <a:t>Logit %B/Bo</a:t>
                </a:r>
              </a:p>
            </c:rich>
          </c:tx>
          <c:layout>
            <c:manualLayout>
              <c:xMode val="edge"/>
              <c:yMode val="edge"/>
              <c:x val="1.1838696363772378E-2"/>
              <c:y val="0.3422653721682847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11967344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>
          <a:latin typeface="Arial Narrow" panose="020B060602020203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chart" Target="../charts/chart15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chart" Target="../charts/chart16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107950</xdr:rowOff>
    </xdr:from>
    <xdr:to>
      <xdr:col>4</xdr:col>
      <xdr:colOff>20484</xdr:colOff>
      <xdr:row>6</xdr:row>
      <xdr:rowOff>152399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488950"/>
          <a:ext cx="3817784" cy="781049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2</xdr:col>
      <xdr:colOff>242888</xdr:colOff>
      <xdr:row>23</xdr:row>
      <xdr:rowOff>95250</xdr:rowOff>
    </xdr:from>
    <xdr:to>
      <xdr:col>8</xdr:col>
      <xdr:colOff>371476</xdr:colOff>
      <xdr:row>35</xdr:row>
      <xdr:rowOff>114300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242888</xdr:colOff>
      <xdr:row>23</xdr:row>
      <xdr:rowOff>95250</xdr:rowOff>
    </xdr:from>
    <xdr:to>
      <xdr:col>8</xdr:col>
      <xdr:colOff>371476</xdr:colOff>
      <xdr:row>35</xdr:row>
      <xdr:rowOff>114300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2</xdr:row>
      <xdr:rowOff>117475</xdr:rowOff>
    </xdr:from>
    <xdr:to>
      <xdr:col>5</xdr:col>
      <xdr:colOff>6440</xdr:colOff>
      <xdr:row>7</xdr:row>
      <xdr:rowOff>13660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516C587-FE7E-48EF-A091-560DA34110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498475"/>
          <a:ext cx="3968840" cy="816935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242888</xdr:colOff>
      <xdr:row>23</xdr:row>
      <xdr:rowOff>95250</xdr:rowOff>
    </xdr:from>
    <xdr:to>
      <xdr:col>8</xdr:col>
      <xdr:colOff>371476</xdr:colOff>
      <xdr:row>35</xdr:row>
      <xdr:rowOff>114300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1E2FCEC-B61E-475B-A900-F19AAD06E3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2</xdr:row>
      <xdr:rowOff>165100</xdr:rowOff>
    </xdr:from>
    <xdr:to>
      <xdr:col>5</xdr:col>
      <xdr:colOff>6440</xdr:colOff>
      <xdr:row>7</xdr:row>
      <xdr:rowOff>61285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70CCC09-8704-4986-ABB2-156C3D1C24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546100"/>
          <a:ext cx="3968840" cy="816935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242888</xdr:colOff>
      <xdr:row>23</xdr:row>
      <xdr:rowOff>95250</xdr:rowOff>
    </xdr:from>
    <xdr:to>
      <xdr:col>8</xdr:col>
      <xdr:colOff>371476</xdr:colOff>
      <xdr:row>35</xdr:row>
      <xdr:rowOff>114300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3</xdr:row>
      <xdr:rowOff>28575</xdr:rowOff>
    </xdr:from>
    <xdr:to>
      <xdr:col>5</xdr:col>
      <xdr:colOff>6440</xdr:colOff>
      <xdr:row>7</xdr:row>
      <xdr:rowOff>108910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F84EAAC-B4AE-4761-AAB2-DBE6BC0BE0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593725"/>
          <a:ext cx="3968840" cy="816935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242888</xdr:colOff>
      <xdr:row>23</xdr:row>
      <xdr:rowOff>95250</xdr:rowOff>
    </xdr:from>
    <xdr:to>
      <xdr:col>8</xdr:col>
      <xdr:colOff>371476</xdr:colOff>
      <xdr:row>35</xdr:row>
      <xdr:rowOff>114300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3</xdr:row>
      <xdr:rowOff>76200</xdr:rowOff>
    </xdr:from>
    <xdr:to>
      <xdr:col>5</xdr:col>
      <xdr:colOff>6440</xdr:colOff>
      <xdr:row>7</xdr:row>
      <xdr:rowOff>156535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28EDFE5-7A58-4F00-9301-C6CB072D81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641350"/>
          <a:ext cx="3968840" cy="816935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242888</xdr:colOff>
      <xdr:row>23</xdr:row>
      <xdr:rowOff>95250</xdr:rowOff>
    </xdr:from>
    <xdr:to>
      <xdr:col>8</xdr:col>
      <xdr:colOff>371476</xdr:colOff>
      <xdr:row>35</xdr:row>
      <xdr:rowOff>114300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ED947B0-FF00-4547-91F8-3273E2E9DA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2</xdr:row>
      <xdr:rowOff>155575</xdr:rowOff>
    </xdr:from>
    <xdr:to>
      <xdr:col>5</xdr:col>
      <xdr:colOff>6440</xdr:colOff>
      <xdr:row>7</xdr:row>
      <xdr:rowOff>51760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B5241FA-617B-4B8D-BCF9-216A67B24C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536575"/>
          <a:ext cx="3968840" cy="816935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242888</xdr:colOff>
      <xdr:row>23</xdr:row>
      <xdr:rowOff>95250</xdr:rowOff>
    </xdr:from>
    <xdr:to>
      <xdr:col>8</xdr:col>
      <xdr:colOff>371476</xdr:colOff>
      <xdr:row>35</xdr:row>
      <xdr:rowOff>114300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02F4A75-6733-4EAE-8940-F23B678823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3</xdr:row>
      <xdr:rowOff>19050</xdr:rowOff>
    </xdr:from>
    <xdr:to>
      <xdr:col>5</xdr:col>
      <xdr:colOff>6440</xdr:colOff>
      <xdr:row>7</xdr:row>
      <xdr:rowOff>99385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988DD1D-3306-459F-9330-DF8447AE06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584200"/>
          <a:ext cx="3968840" cy="816935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242888</xdr:colOff>
      <xdr:row>23</xdr:row>
      <xdr:rowOff>95250</xdr:rowOff>
    </xdr:from>
    <xdr:to>
      <xdr:col>8</xdr:col>
      <xdr:colOff>371476</xdr:colOff>
      <xdr:row>35</xdr:row>
      <xdr:rowOff>114300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9FB6D26-4488-430D-827F-91BD59387D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3</xdr:row>
      <xdr:rowOff>66675</xdr:rowOff>
    </xdr:from>
    <xdr:to>
      <xdr:col>5</xdr:col>
      <xdr:colOff>6440</xdr:colOff>
      <xdr:row>7</xdr:row>
      <xdr:rowOff>147010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4254DCB-059A-45C6-A732-8CAE8C4525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631825"/>
          <a:ext cx="3968840" cy="81693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242888</xdr:colOff>
      <xdr:row>23</xdr:row>
      <xdr:rowOff>95250</xdr:rowOff>
    </xdr:from>
    <xdr:to>
      <xdr:col>8</xdr:col>
      <xdr:colOff>371476</xdr:colOff>
      <xdr:row>35</xdr:row>
      <xdr:rowOff>114300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2</xdr:row>
      <xdr:rowOff>88844</xdr:rowOff>
    </xdr:from>
    <xdr:to>
      <xdr:col>3</xdr:col>
      <xdr:colOff>420534</xdr:colOff>
      <xdr:row>6</xdr:row>
      <xdr:rowOff>133293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F29C4A6D-BDF2-4903-AAEB-E35A7EE678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469844"/>
          <a:ext cx="3817784" cy="781049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79750</xdr:rowOff>
    </xdr:from>
    <xdr:to>
      <xdr:col>5</xdr:col>
      <xdr:colOff>4764</xdr:colOff>
      <xdr:row>6</xdr:row>
      <xdr:rowOff>158750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460750"/>
          <a:ext cx="3967164" cy="81560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2</xdr:col>
      <xdr:colOff>242888</xdr:colOff>
      <xdr:row>23</xdr:row>
      <xdr:rowOff>95250</xdr:rowOff>
    </xdr:from>
    <xdr:to>
      <xdr:col>8</xdr:col>
      <xdr:colOff>371476</xdr:colOff>
      <xdr:row>35</xdr:row>
      <xdr:rowOff>114300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242888</xdr:colOff>
      <xdr:row>23</xdr:row>
      <xdr:rowOff>95250</xdr:rowOff>
    </xdr:from>
    <xdr:to>
      <xdr:col>8</xdr:col>
      <xdr:colOff>371476</xdr:colOff>
      <xdr:row>35</xdr:row>
      <xdr:rowOff>114300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12700</xdr:colOff>
      <xdr:row>1</xdr:row>
      <xdr:rowOff>177800</xdr:rowOff>
    </xdr:from>
    <xdr:to>
      <xdr:col>5</xdr:col>
      <xdr:colOff>19140</xdr:colOff>
      <xdr:row>6</xdr:row>
      <xdr:rowOff>67635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F2C385BA-2219-47B1-887A-F7F804F945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700" y="368300"/>
          <a:ext cx="3968840" cy="81693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242888</xdr:colOff>
      <xdr:row>23</xdr:row>
      <xdr:rowOff>95250</xdr:rowOff>
    </xdr:from>
    <xdr:to>
      <xdr:col>8</xdr:col>
      <xdr:colOff>371476</xdr:colOff>
      <xdr:row>35</xdr:row>
      <xdr:rowOff>114300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2</xdr:row>
      <xdr:rowOff>25400</xdr:rowOff>
    </xdr:from>
    <xdr:to>
      <xdr:col>5</xdr:col>
      <xdr:colOff>6440</xdr:colOff>
      <xdr:row>6</xdr:row>
      <xdr:rowOff>105735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715B2E32-7BCA-46BC-9385-8C3412BBC3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406400"/>
          <a:ext cx="3968840" cy="81693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242888</xdr:colOff>
      <xdr:row>23</xdr:row>
      <xdr:rowOff>95250</xdr:rowOff>
    </xdr:from>
    <xdr:to>
      <xdr:col>8</xdr:col>
      <xdr:colOff>371476</xdr:colOff>
      <xdr:row>35</xdr:row>
      <xdr:rowOff>114300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2</xdr:row>
      <xdr:rowOff>73025</xdr:rowOff>
    </xdr:from>
    <xdr:to>
      <xdr:col>5</xdr:col>
      <xdr:colOff>6440</xdr:colOff>
      <xdr:row>6</xdr:row>
      <xdr:rowOff>153360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C9F35EB-551A-4F3A-B389-130C8693E8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454025"/>
          <a:ext cx="3968840" cy="81693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242888</xdr:colOff>
      <xdr:row>23</xdr:row>
      <xdr:rowOff>95250</xdr:rowOff>
    </xdr:from>
    <xdr:to>
      <xdr:col>8</xdr:col>
      <xdr:colOff>371476</xdr:colOff>
      <xdr:row>35</xdr:row>
      <xdr:rowOff>114300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2</xdr:row>
      <xdr:rowOff>120650</xdr:rowOff>
    </xdr:from>
    <xdr:to>
      <xdr:col>5</xdr:col>
      <xdr:colOff>6440</xdr:colOff>
      <xdr:row>7</xdr:row>
      <xdr:rowOff>16835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5256C4B-5A7B-4F9A-BC7B-B5F635916A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501650"/>
          <a:ext cx="3968840" cy="81693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242888</xdr:colOff>
      <xdr:row>23</xdr:row>
      <xdr:rowOff>95250</xdr:rowOff>
    </xdr:from>
    <xdr:to>
      <xdr:col>8</xdr:col>
      <xdr:colOff>371476</xdr:colOff>
      <xdr:row>35</xdr:row>
      <xdr:rowOff>114300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12700</xdr:colOff>
      <xdr:row>2</xdr:row>
      <xdr:rowOff>95024</xdr:rowOff>
    </xdr:from>
    <xdr:to>
      <xdr:col>5</xdr:col>
      <xdr:colOff>61854</xdr:colOff>
      <xdr:row>7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BEDD3B7-9C3C-467A-A340-AF46B7C159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2700" y="476024"/>
          <a:ext cx="4011554" cy="825726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242888</xdr:colOff>
      <xdr:row>23</xdr:row>
      <xdr:rowOff>95250</xdr:rowOff>
    </xdr:from>
    <xdr:to>
      <xdr:col>8</xdr:col>
      <xdr:colOff>371476</xdr:colOff>
      <xdr:row>35</xdr:row>
      <xdr:rowOff>114300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5D79258-BA1D-4C32-A51C-EB10339FB5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2</xdr:row>
      <xdr:rowOff>69850</xdr:rowOff>
    </xdr:from>
    <xdr:to>
      <xdr:col>5</xdr:col>
      <xdr:colOff>6440</xdr:colOff>
      <xdr:row>6</xdr:row>
      <xdr:rowOff>150185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89B652D7-D9D3-4DD2-B78D-8F377C222C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450850"/>
          <a:ext cx="3968840" cy="8169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70"/>
  <sheetViews>
    <sheetView tabSelected="1" zoomScaleNormal="100" workbookViewId="0">
      <selection activeCell="A12" sqref="A12"/>
    </sheetView>
  </sheetViews>
  <sheetFormatPr defaultColWidth="9.109375" defaultRowHeight="13.8" x14ac:dyDescent="0.3"/>
  <cols>
    <col min="1" max="1" width="26.88671875" style="1" customWidth="1"/>
    <col min="2" max="5" width="9.109375" style="1"/>
    <col min="6" max="6" width="12.44140625" style="1" customWidth="1"/>
    <col min="7" max="7" width="11.6640625" style="1" bestFit="1" customWidth="1"/>
    <col min="8" max="8" width="10.44140625" style="1" customWidth="1"/>
    <col min="9" max="9" width="13.33203125" style="1" bestFit="1" customWidth="1"/>
    <col min="10" max="10" width="15.5546875" style="1" customWidth="1"/>
    <col min="11" max="16384" width="9.109375" style="1"/>
  </cols>
  <sheetData>
    <row r="1" spans="1:14" s="4" customFormat="1" ht="15" customHeight="1" x14ac:dyDescent="0.3">
      <c r="A1" s="17"/>
      <c r="B1" s="102" t="s">
        <v>34</v>
      </c>
      <c r="C1" s="102"/>
      <c r="D1" s="102"/>
      <c r="E1" s="102"/>
      <c r="F1" s="102"/>
      <c r="G1" s="102"/>
      <c r="H1" s="18"/>
      <c r="I1" s="19"/>
      <c r="J1" s="20"/>
      <c r="K1" s="20"/>
      <c r="L1" s="20"/>
      <c r="M1" s="20"/>
      <c r="N1" s="21"/>
    </row>
    <row r="2" spans="1:14" s="5" customFormat="1" ht="15" customHeight="1" x14ac:dyDescent="0.3">
      <c r="A2" s="22"/>
      <c r="B2" s="103"/>
      <c r="C2" s="103"/>
      <c r="D2" s="103"/>
      <c r="E2" s="103"/>
      <c r="F2" s="103"/>
      <c r="G2" s="103"/>
      <c r="H2" s="23"/>
      <c r="I2" s="24"/>
      <c r="J2" s="25"/>
      <c r="K2" s="25"/>
      <c r="L2" s="25"/>
      <c r="M2" s="25"/>
      <c r="N2" s="26"/>
    </row>
    <row r="3" spans="1:14" s="5" customFormat="1" ht="14.4" x14ac:dyDescent="0.3">
      <c r="A3" s="27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6"/>
    </row>
    <row r="4" spans="1:14" s="5" customFormat="1" ht="14.4" x14ac:dyDescent="0.3">
      <c r="A4" s="27"/>
      <c r="B4" s="25"/>
      <c r="C4" s="25"/>
      <c r="D4" s="25"/>
      <c r="E4" s="25"/>
      <c r="F4" s="28" t="s">
        <v>0</v>
      </c>
      <c r="G4" s="29"/>
      <c r="H4" s="25"/>
      <c r="I4" s="25"/>
      <c r="J4" s="25"/>
      <c r="K4" s="25"/>
      <c r="L4" s="25"/>
      <c r="M4" s="25"/>
      <c r="N4" s="26"/>
    </row>
    <row r="5" spans="1:14" s="5" customFormat="1" ht="14.4" x14ac:dyDescent="0.3">
      <c r="A5" s="27"/>
      <c r="B5" s="25"/>
      <c r="C5" s="25"/>
      <c r="D5" s="25"/>
      <c r="E5" s="25"/>
      <c r="F5" s="28" t="s">
        <v>1</v>
      </c>
      <c r="G5" s="30"/>
      <c r="H5" s="25"/>
      <c r="I5" s="25"/>
      <c r="J5" s="25"/>
      <c r="K5" s="25"/>
      <c r="L5" s="25"/>
      <c r="M5" s="25"/>
      <c r="N5" s="26"/>
    </row>
    <row r="6" spans="1:14" s="5" customFormat="1" ht="14.4" x14ac:dyDescent="0.3">
      <c r="A6" s="27"/>
      <c r="B6" s="25"/>
      <c r="C6" s="25"/>
      <c r="D6" s="25"/>
      <c r="E6" s="25"/>
      <c r="F6" s="28" t="s">
        <v>2</v>
      </c>
      <c r="G6" s="30"/>
      <c r="H6" s="25"/>
      <c r="I6" s="25"/>
      <c r="J6" s="25"/>
      <c r="K6" s="25"/>
      <c r="L6" s="25"/>
      <c r="M6" s="25"/>
      <c r="N6" s="26"/>
    </row>
    <row r="7" spans="1:14" s="5" customFormat="1" ht="14.4" x14ac:dyDescent="0.3">
      <c r="A7" s="27"/>
      <c r="B7" s="25"/>
      <c r="C7" s="25"/>
      <c r="D7" s="25"/>
      <c r="E7" s="25"/>
      <c r="F7" s="28" t="s">
        <v>3</v>
      </c>
      <c r="G7" s="30"/>
      <c r="H7" s="25"/>
      <c r="I7" s="25"/>
      <c r="J7" s="25"/>
      <c r="K7" s="25"/>
      <c r="L7" s="25"/>
      <c r="M7" s="25"/>
      <c r="N7" s="26"/>
    </row>
    <row r="8" spans="1:14" s="5" customFormat="1" ht="14.4" x14ac:dyDescent="0.3">
      <c r="A8" s="31"/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3"/>
    </row>
    <row r="9" spans="1:14" s="5" customFormat="1" ht="18" x14ac:dyDescent="0.35">
      <c r="A9" s="104" t="s">
        <v>35</v>
      </c>
      <c r="B9" s="105"/>
      <c r="C9" s="105"/>
      <c r="D9" s="105"/>
      <c r="E9" s="105"/>
      <c r="F9" s="105"/>
      <c r="G9" s="105"/>
      <c r="H9" s="105"/>
      <c r="I9" s="105"/>
      <c r="J9" s="105"/>
      <c r="K9" s="105"/>
      <c r="L9" s="105"/>
      <c r="M9" s="105"/>
      <c r="N9" s="106"/>
    </row>
    <row r="10" spans="1:14" s="7" customFormat="1" ht="14.4" x14ac:dyDescent="0.3">
      <c r="A10" s="8" t="s">
        <v>31</v>
      </c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10"/>
    </row>
    <row r="11" spans="1:14" s="7" customFormat="1" ht="14.4" x14ac:dyDescent="0.3">
      <c r="A11" s="11" t="s">
        <v>30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10"/>
    </row>
    <row r="12" spans="1:14" s="7" customFormat="1" ht="14.4" x14ac:dyDescent="0.3">
      <c r="A12" s="53" t="s">
        <v>73</v>
      </c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3"/>
    </row>
    <row r="13" spans="1:14" s="7" customFormat="1" ht="14.4" x14ac:dyDescent="0.3">
      <c r="A13" s="14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6"/>
    </row>
    <row r="14" spans="1:14" s="6" customFormat="1" ht="14.4" x14ac:dyDescent="0.3">
      <c r="A14" s="8" t="s">
        <v>31</v>
      </c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5"/>
    </row>
    <row r="15" spans="1:14" ht="57.6" x14ac:dyDescent="0.3">
      <c r="A15" s="36" t="s">
        <v>4</v>
      </c>
      <c r="B15" s="37" t="s">
        <v>5</v>
      </c>
      <c r="C15" s="37" t="s">
        <v>6</v>
      </c>
      <c r="D15" s="36" t="s">
        <v>7</v>
      </c>
      <c r="E15" s="36" t="s">
        <v>8</v>
      </c>
      <c r="F15" s="36" t="s">
        <v>9</v>
      </c>
      <c r="G15" s="36" t="s">
        <v>10</v>
      </c>
      <c r="H15" s="38"/>
      <c r="I15" s="25"/>
      <c r="J15" s="25"/>
      <c r="K15" s="25"/>
      <c r="L15" s="25"/>
      <c r="M15" s="25"/>
      <c r="N15" s="26"/>
    </row>
    <row r="16" spans="1:14" ht="14.4" x14ac:dyDescent="0.3">
      <c r="A16" s="39">
        <v>0</v>
      </c>
      <c r="B16" s="40"/>
      <c r="C16" s="40"/>
      <c r="D16" s="41" t="e">
        <f t="shared" ref="D16:D21" si="0">AVERAGE(B16:C16)</f>
        <v>#DIV/0!</v>
      </c>
      <c r="E16" s="42" t="e">
        <f t="shared" ref="E16:E21" si="1">D16/$D$16</f>
        <v>#DIV/0!</v>
      </c>
      <c r="F16" s="41"/>
      <c r="G16" s="41"/>
      <c r="H16" s="25"/>
      <c r="I16" s="25"/>
      <c r="J16" s="25"/>
      <c r="K16" s="25"/>
      <c r="L16" s="25"/>
      <c r="M16" s="25"/>
      <c r="N16" s="26"/>
    </row>
    <row r="17" spans="1:14" ht="14.4" x14ac:dyDescent="0.3">
      <c r="A17" s="39">
        <v>0.2</v>
      </c>
      <c r="B17" s="40"/>
      <c r="C17" s="40"/>
      <c r="D17" s="41" t="e">
        <f t="shared" si="0"/>
        <v>#DIV/0!</v>
      </c>
      <c r="E17" s="42" t="e">
        <f t="shared" si="1"/>
        <v>#DIV/0!</v>
      </c>
      <c r="F17" s="43">
        <f>LOG(A17)</f>
        <v>-0.69897000433601875</v>
      </c>
      <c r="G17" s="44" t="e">
        <f>LOG(E17/(1-E17))</f>
        <v>#DIV/0!</v>
      </c>
      <c r="H17" s="25"/>
      <c r="I17" s="25"/>
      <c r="J17" s="25"/>
      <c r="K17" s="25"/>
      <c r="L17" s="25"/>
      <c r="M17" s="25"/>
      <c r="N17" s="26"/>
    </row>
    <row r="18" spans="1:14" ht="14.4" x14ac:dyDescent="0.3">
      <c r="A18" s="39">
        <v>0.5</v>
      </c>
      <c r="B18" s="40"/>
      <c r="C18" s="40"/>
      <c r="D18" s="41" t="e">
        <f t="shared" si="0"/>
        <v>#DIV/0!</v>
      </c>
      <c r="E18" s="42" t="e">
        <f t="shared" si="1"/>
        <v>#DIV/0!</v>
      </c>
      <c r="F18" s="43">
        <f>LOG(A18)</f>
        <v>-0.3010299956639812</v>
      </c>
      <c r="G18" s="44" t="e">
        <f>LOG(E18/(1-E18))</f>
        <v>#DIV/0!</v>
      </c>
      <c r="H18" s="25"/>
      <c r="I18" s="25"/>
      <c r="J18" s="25"/>
      <c r="K18" s="25"/>
      <c r="L18" s="25"/>
      <c r="M18" s="25"/>
      <c r="N18" s="26"/>
    </row>
    <row r="19" spans="1:14" ht="14.4" x14ac:dyDescent="0.3">
      <c r="A19" s="39">
        <v>1</v>
      </c>
      <c r="B19" s="40"/>
      <c r="C19" s="40"/>
      <c r="D19" s="41" t="e">
        <f t="shared" si="0"/>
        <v>#DIV/0!</v>
      </c>
      <c r="E19" s="42" t="e">
        <f t="shared" si="1"/>
        <v>#DIV/0!</v>
      </c>
      <c r="F19" s="43">
        <f>LOG(A19)</f>
        <v>0</v>
      </c>
      <c r="G19" s="44" t="e">
        <f>LOG(E19/(1-E19))</f>
        <v>#DIV/0!</v>
      </c>
      <c r="H19" s="25"/>
      <c r="I19" s="25"/>
      <c r="J19" s="25"/>
      <c r="K19" s="25"/>
      <c r="L19" s="25"/>
      <c r="M19" s="25"/>
      <c r="N19" s="26"/>
    </row>
    <row r="20" spans="1:14" ht="14.4" x14ac:dyDescent="0.3">
      <c r="A20" s="39">
        <v>2</v>
      </c>
      <c r="B20" s="40"/>
      <c r="C20" s="40"/>
      <c r="D20" s="41" t="e">
        <f t="shared" si="0"/>
        <v>#DIV/0!</v>
      </c>
      <c r="E20" s="42" t="e">
        <f t="shared" si="1"/>
        <v>#DIV/0!</v>
      </c>
      <c r="F20" s="43">
        <f>LOG(A20)</f>
        <v>0.3010299956639812</v>
      </c>
      <c r="G20" s="44" t="e">
        <f>LOG(E20/(1-E20))</f>
        <v>#DIV/0!</v>
      </c>
      <c r="H20" s="25"/>
      <c r="I20" s="25"/>
      <c r="J20" s="25"/>
      <c r="K20" s="25"/>
      <c r="L20" s="25"/>
      <c r="M20" s="25"/>
      <c r="N20" s="26"/>
    </row>
    <row r="21" spans="1:14" ht="14.4" x14ac:dyDescent="0.3">
      <c r="A21" s="39">
        <v>4</v>
      </c>
      <c r="B21" s="40"/>
      <c r="C21" s="40"/>
      <c r="D21" s="41" t="e">
        <f t="shared" si="0"/>
        <v>#DIV/0!</v>
      </c>
      <c r="E21" s="42" t="e">
        <f t="shared" si="1"/>
        <v>#DIV/0!</v>
      </c>
      <c r="F21" s="43">
        <f>LOG(A21)</f>
        <v>0.6020599913279624</v>
      </c>
      <c r="G21" s="44" t="e">
        <f>LOG(E21/(1-E21))</f>
        <v>#DIV/0!</v>
      </c>
      <c r="H21" s="25"/>
      <c r="I21" s="25"/>
      <c r="J21" s="25"/>
      <c r="K21" s="25"/>
      <c r="L21" s="25"/>
      <c r="M21" s="25"/>
      <c r="N21" s="26"/>
    </row>
    <row r="22" spans="1:14" ht="14.4" x14ac:dyDescent="0.3">
      <c r="A22" s="31"/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3"/>
    </row>
    <row r="23" spans="1:14" ht="16.2" x14ac:dyDescent="0.3">
      <c r="A23" s="45" t="s">
        <v>32</v>
      </c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1"/>
    </row>
    <row r="24" spans="1:14" ht="14.4" x14ac:dyDescent="0.3">
      <c r="A24" s="27"/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6"/>
    </row>
    <row r="25" spans="1:14" ht="14.4" x14ac:dyDescent="0.3">
      <c r="A25" s="27"/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6"/>
    </row>
    <row r="26" spans="1:14" ht="14.4" x14ac:dyDescent="0.3">
      <c r="A26" s="27"/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6"/>
    </row>
    <row r="27" spans="1:14" ht="14.4" x14ac:dyDescent="0.3">
      <c r="A27" s="27"/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6"/>
    </row>
    <row r="28" spans="1:14" ht="14.4" x14ac:dyDescent="0.3">
      <c r="A28" s="27"/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6"/>
    </row>
    <row r="29" spans="1:14" ht="16.2" x14ac:dyDescent="0.3">
      <c r="A29" s="46" t="s">
        <v>33</v>
      </c>
      <c r="B29" s="47" t="e">
        <f>(CORREL(G17:G21,F17:F21))^2</f>
        <v>#DIV/0!</v>
      </c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6"/>
    </row>
    <row r="30" spans="1:14" ht="14.4" x14ac:dyDescent="0.3">
      <c r="A30" s="46" t="s">
        <v>11</v>
      </c>
      <c r="B30" s="47" t="e">
        <f>SLOPE(G17:G21,F17:F21)</f>
        <v>#DIV/0!</v>
      </c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6"/>
    </row>
    <row r="31" spans="1:14" ht="14.4" x14ac:dyDescent="0.3">
      <c r="A31" s="46" t="s">
        <v>12</v>
      </c>
      <c r="B31" s="47" t="e">
        <f>INTERCEPT(G17:G21,F17:F21)</f>
        <v>#DIV/0!</v>
      </c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6"/>
    </row>
    <row r="32" spans="1:14" ht="14.4" x14ac:dyDescent="0.3">
      <c r="A32" s="27"/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6"/>
    </row>
    <row r="33" spans="1:14" ht="14.4" x14ac:dyDescent="0.3">
      <c r="A33" s="27"/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6"/>
    </row>
    <row r="34" spans="1:14" ht="14.4" x14ac:dyDescent="0.3">
      <c r="A34" s="27"/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6"/>
    </row>
    <row r="35" spans="1:14" ht="14.4" x14ac:dyDescent="0.3">
      <c r="A35" s="27"/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6"/>
    </row>
    <row r="36" spans="1:14" ht="14.4" x14ac:dyDescent="0.3">
      <c r="A36" s="27"/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6"/>
    </row>
    <row r="37" spans="1:14" ht="14.4" x14ac:dyDescent="0.3">
      <c r="A37" s="31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3"/>
    </row>
    <row r="38" spans="1:14" ht="14.4" x14ac:dyDescent="0.3">
      <c r="A38" s="45" t="s">
        <v>73</v>
      </c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1"/>
    </row>
    <row r="39" spans="1:14" ht="60.75" customHeight="1" x14ac:dyDescent="0.3">
      <c r="A39" s="37" t="s">
        <v>13</v>
      </c>
      <c r="B39" s="48" t="s">
        <v>5</v>
      </c>
      <c r="C39" s="48" t="s">
        <v>6</v>
      </c>
      <c r="D39" s="36" t="s">
        <v>7</v>
      </c>
      <c r="E39" s="36" t="s">
        <v>8</v>
      </c>
      <c r="F39" s="36" t="s">
        <v>10</v>
      </c>
      <c r="G39" s="36" t="s">
        <v>14</v>
      </c>
      <c r="H39" s="37" t="s">
        <v>15</v>
      </c>
      <c r="I39" s="36" t="s">
        <v>16</v>
      </c>
      <c r="J39" s="25"/>
      <c r="K39" s="25"/>
      <c r="L39" s="25"/>
      <c r="M39" s="25"/>
      <c r="N39" s="26"/>
    </row>
    <row r="40" spans="1:14" ht="14.4" x14ac:dyDescent="0.3">
      <c r="A40" s="49"/>
      <c r="B40" s="50"/>
      <c r="C40" s="50"/>
      <c r="D40" s="41" t="e">
        <f>AVERAGE(B40:C40)</f>
        <v>#DIV/0!</v>
      </c>
      <c r="E40" s="51" t="e">
        <f>D40/$D$16</f>
        <v>#DIV/0!</v>
      </c>
      <c r="F40" s="52" t="e">
        <f>LOG(((E40/$E$16)/(1-(E40/$E$16))))</f>
        <v>#DIV/0!</v>
      </c>
      <c r="G40" s="43" t="e">
        <f t="shared" ref="G40:G70" si="2">10^((F40-$B$31)/$B$30)</f>
        <v>#DIV/0!</v>
      </c>
      <c r="H40" s="49"/>
      <c r="I40" s="43" t="e">
        <f>G40*H40</f>
        <v>#DIV/0!</v>
      </c>
      <c r="J40" s="25"/>
      <c r="K40" s="25"/>
      <c r="L40" s="25"/>
      <c r="M40" s="25"/>
      <c r="N40" s="26"/>
    </row>
    <row r="41" spans="1:14" ht="14.4" x14ac:dyDescent="0.3">
      <c r="A41" s="49"/>
      <c r="B41" s="50"/>
      <c r="C41" s="50"/>
      <c r="D41" s="41" t="e">
        <f t="shared" ref="D41:D70" si="3">AVERAGE(B41:C41)</f>
        <v>#DIV/0!</v>
      </c>
      <c r="E41" s="51" t="e">
        <f t="shared" ref="E41:E70" si="4">D41/$D$16</f>
        <v>#DIV/0!</v>
      </c>
      <c r="F41" s="52" t="e">
        <f t="shared" ref="F41:F59" si="5">LOG(((E41/$E$16)/(1-(E41/$E$16))))</f>
        <v>#DIV/0!</v>
      </c>
      <c r="G41" s="43" t="e">
        <f t="shared" si="2"/>
        <v>#DIV/0!</v>
      </c>
      <c r="H41" s="49"/>
      <c r="I41" s="43" t="e">
        <f t="shared" ref="I41:I70" si="6">G41*H41</f>
        <v>#DIV/0!</v>
      </c>
      <c r="J41" s="25"/>
      <c r="K41" s="25"/>
      <c r="L41" s="25"/>
      <c r="M41" s="25"/>
      <c r="N41" s="26"/>
    </row>
    <row r="42" spans="1:14" ht="14.4" x14ac:dyDescent="0.3">
      <c r="A42" s="49"/>
      <c r="B42" s="50"/>
      <c r="C42" s="50"/>
      <c r="D42" s="41" t="e">
        <f t="shared" si="3"/>
        <v>#DIV/0!</v>
      </c>
      <c r="E42" s="51" t="e">
        <f t="shared" si="4"/>
        <v>#DIV/0!</v>
      </c>
      <c r="F42" s="52" t="e">
        <f t="shared" si="5"/>
        <v>#DIV/0!</v>
      </c>
      <c r="G42" s="43" t="e">
        <f t="shared" si="2"/>
        <v>#DIV/0!</v>
      </c>
      <c r="H42" s="49"/>
      <c r="I42" s="43" t="e">
        <f t="shared" si="6"/>
        <v>#DIV/0!</v>
      </c>
      <c r="J42" s="25"/>
      <c r="K42" s="25"/>
      <c r="L42" s="25"/>
      <c r="M42" s="25"/>
      <c r="N42" s="26"/>
    </row>
    <row r="43" spans="1:14" ht="14.4" x14ac:dyDescent="0.3">
      <c r="A43" s="49"/>
      <c r="B43" s="50"/>
      <c r="C43" s="50"/>
      <c r="D43" s="41" t="e">
        <f t="shared" si="3"/>
        <v>#DIV/0!</v>
      </c>
      <c r="E43" s="51" t="e">
        <f t="shared" si="4"/>
        <v>#DIV/0!</v>
      </c>
      <c r="F43" s="52" t="e">
        <f t="shared" si="5"/>
        <v>#DIV/0!</v>
      </c>
      <c r="G43" s="43" t="e">
        <f t="shared" si="2"/>
        <v>#DIV/0!</v>
      </c>
      <c r="H43" s="49"/>
      <c r="I43" s="43" t="e">
        <f t="shared" si="6"/>
        <v>#DIV/0!</v>
      </c>
      <c r="J43" s="25"/>
      <c r="K43" s="25"/>
      <c r="L43" s="25"/>
      <c r="M43" s="25"/>
      <c r="N43" s="26"/>
    </row>
    <row r="44" spans="1:14" ht="14.4" x14ac:dyDescent="0.3">
      <c r="A44" s="49"/>
      <c r="B44" s="50"/>
      <c r="C44" s="50"/>
      <c r="D44" s="41" t="e">
        <f t="shared" si="3"/>
        <v>#DIV/0!</v>
      </c>
      <c r="E44" s="51" t="e">
        <f t="shared" si="4"/>
        <v>#DIV/0!</v>
      </c>
      <c r="F44" s="52" t="e">
        <f t="shared" si="5"/>
        <v>#DIV/0!</v>
      </c>
      <c r="G44" s="43" t="e">
        <f t="shared" si="2"/>
        <v>#DIV/0!</v>
      </c>
      <c r="H44" s="49"/>
      <c r="I44" s="43" t="e">
        <f t="shared" si="6"/>
        <v>#DIV/0!</v>
      </c>
      <c r="J44" s="25"/>
      <c r="K44" s="25"/>
      <c r="L44" s="25"/>
      <c r="M44" s="25"/>
      <c r="N44" s="26"/>
    </row>
    <row r="45" spans="1:14" ht="14.4" x14ac:dyDescent="0.3">
      <c r="A45" s="49"/>
      <c r="B45" s="50"/>
      <c r="C45" s="50"/>
      <c r="D45" s="41" t="e">
        <f t="shared" si="3"/>
        <v>#DIV/0!</v>
      </c>
      <c r="E45" s="51" t="e">
        <f t="shared" si="4"/>
        <v>#DIV/0!</v>
      </c>
      <c r="F45" s="52" t="e">
        <f t="shared" si="5"/>
        <v>#DIV/0!</v>
      </c>
      <c r="G45" s="43" t="e">
        <f t="shared" si="2"/>
        <v>#DIV/0!</v>
      </c>
      <c r="H45" s="49"/>
      <c r="I45" s="43" t="e">
        <f t="shared" si="6"/>
        <v>#DIV/0!</v>
      </c>
      <c r="J45" s="25"/>
      <c r="K45" s="25"/>
      <c r="L45" s="25"/>
      <c r="M45" s="25"/>
      <c r="N45" s="26"/>
    </row>
    <row r="46" spans="1:14" ht="14.4" x14ac:dyDescent="0.3">
      <c r="A46" s="49"/>
      <c r="B46" s="50"/>
      <c r="C46" s="50"/>
      <c r="D46" s="41" t="e">
        <f t="shared" si="3"/>
        <v>#DIV/0!</v>
      </c>
      <c r="E46" s="51" t="e">
        <f t="shared" si="4"/>
        <v>#DIV/0!</v>
      </c>
      <c r="F46" s="52" t="e">
        <f t="shared" si="5"/>
        <v>#DIV/0!</v>
      </c>
      <c r="G46" s="43" t="e">
        <f t="shared" si="2"/>
        <v>#DIV/0!</v>
      </c>
      <c r="H46" s="49"/>
      <c r="I46" s="43" t="e">
        <f t="shared" si="6"/>
        <v>#DIV/0!</v>
      </c>
      <c r="J46" s="25"/>
      <c r="K46" s="25"/>
      <c r="L46" s="25"/>
      <c r="M46" s="25"/>
      <c r="N46" s="26"/>
    </row>
    <row r="47" spans="1:14" ht="14.4" x14ac:dyDescent="0.3">
      <c r="A47" s="49"/>
      <c r="B47" s="50"/>
      <c r="C47" s="50"/>
      <c r="D47" s="41" t="e">
        <f t="shared" si="3"/>
        <v>#DIV/0!</v>
      </c>
      <c r="E47" s="51" t="e">
        <f t="shared" si="4"/>
        <v>#DIV/0!</v>
      </c>
      <c r="F47" s="52" t="e">
        <f t="shared" si="5"/>
        <v>#DIV/0!</v>
      </c>
      <c r="G47" s="43" t="e">
        <f t="shared" si="2"/>
        <v>#DIV/0!</v>
      </c>
      <c r="H47" s="49"/>
      <c r="I47" s="43" t="e">
        <f t="shared" si="6"/>
        <v>#DIV/0!</v>
      </c>
      <c r="J47" s="25"/>
      <c r="K47" s="25"/>
      <c r="L47" s="25"/>
      <c r="M47" s="25"/>
      <c r="N47" s="26"/>
    </row>
    <row r="48" spans="1:14" ht="14.4" x14ac:dyDescent="0.3">
      <c r="A48" s="49"/>
      <c r="B48" s="50"/>
      <c r="C48" s="50"/>
      <c r="D48" s="41" t="e">
        <f t="shared" si="3"/>
        <v>#DIV/0!</v>
      </c>
      <c r="E48" s="51" t="e">
        <f t="shared" si="4"/>
        <v>#DIV/0!</v>
      </c>
      <c r="F48" s="52" t="e">
        <f t="shared" si="5"/>
        <v>#DIV/0!</v>
      </c>
      <c r="G48" s="43" t="e">
        <f t="shared" si="2"/>
        <v>#DIV/0!</v>
      </c>
      <c r="H48" s="49"/>
      <c r="I48" s="43" t="e">
        <f t="shared" si="6"/>
        <v>#DIV/0!</v>
      </c>
      <c r="J48" s="25"/>
      <c r="K48" s="25"/>
      <c r="L48" s="25"/>
      <c r="M48" s="25"/>
      <c r="N48" s="26"/>
    </row>
    <row r="49" spans="1:14" ht="14.4" x14ac:dyDescent="0.3">
      <c r="A49" s="49"/>
      <c r="B49" s="50"/>
      <c r="C49" s="50"/>
      <c r="D49" s="41" t="e">
        <f t="shared" si="3"/>
        <v>#DIV/0!</v>
      </c>
      <c r="E49" s="51" t="e">
        <f t="shared" si="4"/>
        <v>#DIV/0!</v>
      </c>
      <c r="F49" s="52" t="e">
        <f t="shared" si="5"/>
        <v>#DIV/0!</v>
      </c>
      <c r="G49" s="43" t="e">
        <f t="shared" si="2"/>
        <v>#DIV/0!</v>
      </c>
      <c r="H49" s="49"/>
      <c r="I49" s="43" t="e">
        <f t="shared" si="6"/>
        <v>#DIV/0!</v>
      </c>
      <c r="J49" s="25"/>
      <c r="K49" s="25"/>
      <c r="L49" s="25"/>
      <c r="M49" s="25"/>
      <c r="N49" s="26"/>
    </row>
    <row r="50" spans="1:14" ht="14.4" x14ac:dyDescent="0.3">
      <c r="A50" s="49"/>
      <c r="B50" s="50"/>
      <c r="C50" s="50"/>
      <c r="D50" s="41" t="e">
        <f t="shared" si="3"/>
        <v>#DIV/0!</v>
      </c>
      <c r="E50" s="51" t="e">
        <f t="shared" si="4"/>
        <v>#DIV/0!</v>
      </c>
      <c r="F50" s="52" t="e">
        <f t="shared" si="5"/>
        <v>#DIV/0!</v>
      </c>
      <c r="G50" s="43" t="e">
        <f t="shared" si="2"/>
        <v>#DIV/0!</v>
      </c>
      <c r="H50" s="49"/>
      <c r="I50" s="43" t="e">
        <f t="shared" si="6"/>
        <v>#DIV/0!</v>
      </c>
      <c r="J50" s="25"/>
      <c r="K50" s="25"/>
      <c r="L50" s="25"/>
      <c r="M50" s="25"/>
      <c r="N50" s="26"/>
    </row>
    <row r="51" spans="1:14" ht="14.4" x14ac:dyDescent="0.3">
      <c r="A51" s="49"/>
      <c r="B51" s="50"/>
      <c r="C51" s="50"/>
      <c r="D51" s="41" t="e">
        <f t="shared" si="3"/>
        <v>#DIV/0!</v>
      </c>
      <c r="E51" s="51" t="e">
        <f t="shared" si="4"/>
        <v>#DIV/0!</v>
      </c>
      <c r="F51" s="52" t="e">
        <f t="shared" si="5"/>
        <v>#DIV/0!</v>
      </c>
      <c r="G51" s="43" t="e">
        <f t="shared" si="2"/>
        <v>#DIV/0!</v>
      </c>
      <c r="H51" s="49"/>
      <c r="I51" s="43" t="e">
        <f t="shared" si="6"/>
        <v>#DIV/0!</v>
      </c>
      <c r="J51" s="25"/>
      <c r="K51" s="25"/>
      <c r="L51" s="25"/>
      <c r="M51" s="25"/>
      <c r="N51" s="26"/>
    </row>
    <row r="52" spans="1:14" ht="14.4" x14ac:dyDescent="0.3">
      <c r="A52" s="49"/>
      <c r="B52" s="50"/>
      <c r="C52" s="50"/>
      <c r="D52" s="41" t="e">
        <f t="shared" si="3"/>
        <v>#DIV/0!</v>
      </c>
      <c r="E52" s="51" t="e">
        <f t="shared" si="4"/>
        <v>#DIV/0!</v>
      </c>
      <c r="F52" s="52" t="e">
        <f t="shared" si="5"/>
        <v>#DIV/0!</v>
      </c>
      <c r="G52" s="43" t="e">
        <f t="shared" si="2"/>
        <v>#DIV/0!</v>
      </c>
      <c r="H52" s="49"/>
      <c r="I52" s="43" t="e">
        <f t="shared" si="6"/>
        <v>#DIV/0!</v>
      </c>
      <c r="J52" s="25"/>
      <c r="K52" s="25"/>
      <c r="L52" s="25"/>
      <c r="M52" s="25"/>
      <c r="N52" s="26"/>
    </row>
    <row r="53" spans="1:14" ht="14.4" x14ac:dyDescent="0.3">
      <c r="A53" s="49"/>
      <c r="B53" s="50"/>
      <c r="C53" s="50"/>
      <c r="D53" s="41" t="e">
        <f t="shared" si="3"/>
        <v>#DIV/0!</v>
      </c>
      <c r="E53" s="51" t="e">
        <f t="shared" si="4"/>
        <v>#DIV/0!</v>
      </c>
      <c r="F53" s="52" t="e">
        <f t="shared" si="5"/>
        <v>#DIV/0!</v>
      </c>
      <c r="G53" s="43" t="e">
        <f t="shared" si="2"/>
        <v>#DIV/0!</v>
      </c>
      <c r="H53" s="49"/>
      <c r="I53" s="43" t="e">
        <f t="shared" si="6"/>
        <v>#DIV/0!</v>
      </c>
      <c r="J53" s="25"/>
      <c r="K53" s="25"/>
      <c r="L53" s="25"/>
      <c r="M53" s="25"/>
      <c r="N53" s="26"/>
    </row>
    <row r="54" spans="1:14" ht="14.4" x14ac:dyDescent="0.3">
      <c r="A54" s="49"/>
      <c r="B54" s="50"/>
      <c r="C54" s="50"/>
      <c r="D54" s="41" t="e">
        <f t="shared" si="3"/>
        <v>#DIV/0!</v>
      </c>
      <c r="E54" s="51" t="e">
        <f t="shared" si="4"/>
        <v>#DIV/0!</v>
      </c>
      <c r="F54" s="52" t="e">
        <f t="shared" si="5"/>
        <v>#DIV/0!</v>
      </c>
      <c r="G54" s="43" t="e">
        <f t="shared" si="2"/>
        <v>#DIV/0!</v>
      </c>
      <c r="H54" s="49"/>
      <c r="I54" s="43" t="e">
        <f t="shared" si="6"/>
        <v>#DIV/0!</v>
      </c>
      <c r="J54" s="25"/>
      <c r="K54" s="25"/>
      <c r="L54" s="25"/>
      <c r="M54" s="25"/>
      <c r="N54" s="26"/>
    </row>
    <row r="55" spans="1:14" ht="14.4" x14ac:dyDescent="0.3">
      <c r="A55" s="49"/>
      <c r="B55" s="50"/>
      <c r="C55" s="50"/>
      <c r="D55" s="41" t="e">
        <f t="shared" si="3"/>
        <v>#DIV/0!</v>
      </c>
      <c r="E55" s="51" t="e">
        <f t="shared" si="4"/>
        <v>#DIV/0!</v>
      </c>
      <c r="F55" s="52" t="e">
        <f t="shared" si="5"/>
        <v>#DIV/0!</v>
      </c>
      <c r="G55" s="43" t="e">
        <f t="shared" si="2"/>
        <v>#DIV/0!</v>
      </c>
      <c r="H55" s="49"/>
      <c r="I55" s="43" t="e">
        <f t="shared" si="6"/>
        <v>#DIV/0!</v>
      </c>
      <c r="J55" s="25"/>
      <c r="K55" s="25"/>
      <c r="L55" s="25"/>
      <c r="M55" s="25"/>
      <c r="N55" s="26"/>
    </row>
    <row r="56" spans="1:14" ht="14.4" x14ac:dyDescent="0.3">
      <c r="A56" s="49"/>
      <c r="B56" s="50"/>
      <c r="C56" s="50"/>
      <c r="D56" s="41" t="e">
        <f t="shared" si="3"/>
        <v>#DIV/0!</v>
      </c>
      <c r="E56" s="51" t="e">
        <f t="shared" si="4"/>
        <v>#DIV/0!</v>
      </c>
      <c r="F56" s="52" t="e">
        <f t="shared" si="5"/>
        <v>#DIV/0!</v>
      </c>
      <c r="G56" s="43" t="e">
        <f t="shared" si="2"/>
        <v>#DIV/0!</v>
      </c>
      <c r="H56" s="49"/>
      <c r="I56" s="43" t="e">
        <f t="shared" si="6"/>
        <v>#DIV/0!</v>
      </c>
      <c r="J56" s="25"/>
      <c r="K56" s="25"/>
      <c r="L56" s="25"/>
      <c r="M56" s="25"/>
      <c r="N56" s="26"/>
    </row>
    <row r="57" spans="1:14" ht="14.4" x14ac:dyDescent="0.3">
      <c r="A57" s="49"/>
      <c r="B57" s="50"/>
      <c r="C57" s="50"/>
      <c r="D57" s="41" t="e">
        <f t="shared" si="3"/>
        <v>#DIV/0!</v>
      </c>
      <c r="E57" s="51" t="e">
        <f t="shared" si="4"/>
        <v>#DIV/0!</v>
      </c>
      <c r="F57" s="52" t="e">
        <f t="shared" si="5"/>
        <v>#DIV/0!</v>
      </c>
      <c r="G57" s="43" t="e">
        <f t="shared" si="2"/>
        <v>#DIV/0!</v>
      </c>
      <c r="H57" s="49"/>
      <c r="I57" s="43" t="e">
        <f t="shared" si="6"/>
        <v>#DIV/0!</v>
      </c>
      <c r="J57" s="25"/>
      <c r="K57" s="25"/>
      <c r="L57" s="25"/>
      <c r="M57" s="25"/>
      <c r="N57" s="26"/>
    </row>
    <row r="58" spans="1:14" ht="14.4" x14ac:dyDescent="0.3">
      <c r="A58" s="49"/>
      <c r="B58" s="50"/>
      <c r="C58" s="50"/>
      <c r="D58" s="41" t="e">
        <f t="shared" si="3"/>
        <v>#DIV/0!</v>
      </c>
      <c r="E58" s="51" t="e">
        <f t="shared" si="4"/>
        <v>#DIV/0!</v>
      </c>
      <c r="F58" s="52" t="e">
        <f t="shared" si="5"/>
        <v>#DIV/0!</v>
      </c>
      <c r="G58" s="43" t="e">
        <f t="shared" si="2"/>
        <v>#DIV/0!</v>
      </c>
      <c r="H58" s="49"/>
      <c r="I58" s="43" t="e">
        <f t="shared" si="6"/>
        <v>#DIV/0!</v>
      </c>
      <c r="J58" s="25"/>
      <c r="K58" s="25"/>
      <c r="L58" s="25"/>
      <c r="M58" s="25"/>
      <c r="N58" s="26"/>
    </row>
    <row r="59" spans="1:14" ht="14.4" x14ac:dyDescent="0.3">
      <c r="A59" s="49"/>
      <c r="B59" s="50"/>
      <c r="C59" s="50"/>
      <c r="D59" s="41" t="e">
        <f t="shared" si="3"/>
        <v>#DIV/0!</v>
      </c>
      <c r="E59" s="51" t="e">
        <f t="shared" si="4"/>
        <v>#DIV/0!</v>
      </c>
      <c r="F59" s="52" t="e">
        <f t="shared" si="5"/>
        <v>#DIV/0!</v>
      </c>
      <c r="G59" s="43" t="e">
        <f t="shared" si="2"/>
        <v>#DIV/0!</v>
      </c>
      <c r="H59" s="49"/>
      <c r="I59" s="43" t="e">
        <f t="shared" si="6"/>
        <v>#DIV/0!</v>
      </c>
      <c r="J59" s="25"/>
      <c r="K59" s="25"/>
      <c r="L59" s="25"/>
      <c r="M59" s="25"/>
      <c r="N59" s="26"/>
    </row>
    <row r="60" spans="1:14" ht="14.4" x14ac:dyDescent="0.3">
      <c r="A60" s="49"/>
      <c r="B60" s="50"/>
      <c r="C60" s="50"/>
      <c r="D60" s="41" t="e">
        <f t="shared" si="3"/>
        <v>#DIV/0!</v>
      </c>
      <c r="E60" s="51" t="e">
        <f t="shared" si="4"/>
        <v>#DIV/0!</v>
      </c>
      <c r="F60" s="52" t="e">
        <f>LOG(((E60/$E$16)/(1-(E60/$E$16))))</f>
        <v>#DIV/0!</v>
      </c>
      <c r="G60" s="43" t="e">
        <f t="shared" si="2"/>
        <v>#DIV/0!</v>
      </c>
      <c r="H60" s="49"/>
      <c r="I60" s="43" t="e">
        <f t="shared" si="6"/>
        <v>#DIV/0!</v>
      </c>
      <c r="J60" s="25"/>
      <c r="K60" s="25"/>
      <c r="L60" s="25"/>
      <c r="M60" s="25"/>
      <c r="N60" s="26"/>
    </row>
    <row r="61" spans="1:14" ht="14.4" x14ac:dyDescent="0.3">
      <c r="A61" s="49"/>
      <c r="B61" s="50"/>
      <c r="C61" s="50"/>
      <c r="D61" s="41" t="e">
        <f t="shared" si="3"/>
        <v>#DIV/0!</v>
      </c>
      <c r="E61" s="51" t="e">
        <f t="shared" si="4"/>
        <v>#DIV/0!</v>
      </c>
      <c r="F61" s="52" t="e">
        <f t="shared" ref="F61:F70" si="7">LOG(((E61/$E$16)/(1-(E61/$E$16))))</f>
        <v>#DIV/0!</v>
      </c>
      <c r="G61" s="43" t="e">
        <f t="shared" si="2"/>
        <v>#DIV/0!</v>
      </c>
      <c r="H61" s="49"/>
      <c r="I61" s="43" t="e">
        <f t="shared" si="6"/>
        <v>#DIV/0!</v>
      </c>
      <c r="J61" s="25"/>
      <c r="K61" s="25"/>
      <c r="L61" s="25"/>
      <c r="M61" s="25"/>
      <c r="N61" s="26"/>
    </row>
    <row r="62" spans="1:14" ht="14.4" x14ac:dyDescent="0.3">
      <c r="A62" s="49"/>
      <c r="B62" s="50"/>
      <c r="C62" s="50"/>
      <c r="D62" s="41" t="e">
        <f t="shared" si="3"/>
        <v>#DIV/0!</v>
      </c>
      <c r="E62" s="51" t="e">
        <f t="shared" si="4"/>
        <v>#DIV/0!</v>
      </c>
      <c r="F62" s="52" t="e">
        <f t="shared" si="7"/>
        <v>#DIV/0!</v>
      </c>
      <c r="G62" s="43" t="e">
        <f t="shared" si="2"/>
        <v>#DIV/0!</v>
      </c>
      <c r="H62" s="49"/>
      <c r="I62" s="43" t="e">
        <f t="shared" si="6"/>
        <v>#DIV/0!</v>
      </c>
      <c r="J62" s="25"/>
      <c r="K62" s="25"/>
      <c r="L62" s="25"/>
      <c r="M62" s="25"/>
      <c r="N62" s="26"/>
    </row>
    <row r="63" spans="1:14" ht="14.4" x14ac:dyDescent="0.3">
      <c r="A63" s="49"/>
      <c r="B63" s="50"/>
      <c r="C63" s="50"/>
      <c r="D63" s="41" t="e">
        <f t="shared" si="3"/>
        <v>#DIV/0!</v>
      </c>
      <c r="E63" s="51" t="e">
        <f t="shared" si="4"/>
        <v>#DIV/0!</v>
      </c>
      <c r="F63" s="52" t="e">
        <f t="shared" si="7"/>
        <v>#DIV/0!</v>
      </c>
      <c r="G63" s="43" t="e">
        <f t="shared" si="2"/>
        <v>#DIV/0!</v>
      </c>
      <c r="H63" s="49"/>
      <c r="I63" s="43" t="e">
        <f t="shared" si="6"/>
        <v>#DIV/0!</v>
      </c>
      <c r="J63" s="25"/>
      <c r="K63" s="25"/>
      <c r="L63" s="25"/>
      <c r="M63" s="25"/>
      <c r="N63" s="26"/>
    </row>
    <row r="64" spans="1:14" ht="14.4" x14ac:dyDescent="0.3">
      <c r="A64" s="49"/>
      <c r="B64" s="50"/>
      <c r="C64" s="50"/>
      <c r="D64" s="41" t="e">
        <f t="shared" si="3"/>
        <v>#DIV/0!</v>
      </c>
      <c r="E64" s="51" t="e">
        <f t="shared" si="4"/>
        <v>#DIV/0!</v>
      </c>
      <c r="F64" s="52" t="e">
        <f t="shared" si="7"/>
        <v>#DIV/0!</v>
      </c>
      <c r="G64" s="43" t="e">
        <f t="shared" si="2"/>
        <v>#DIV/0!</v>
      </c>
      <c r="H64" s="49"/>
      <c r="I64" s="43" t="e">
        <f t="shared" si="6"/>
        <v>#DIV/0!</v>
      </c>
      <c r="J64" s="25"/>
      <c r="K64" s="25"/>
      <c r="L64" s="25"/>
      <c r="M64" s="25"/>
      <c r="N64" s="26"/>
    </row>
    <row r="65" spans="1:14" ht="14.4" x14ac:dyDescent="0.3">
      <c r="A65" s="49"/>
      <c r="B65" s="50"/>
      <c r="C65" s="50"/>
      <c r="D65" s="41" t="e">
        <f t="shared" si="3"/>
        <v>#DIV/0!</v>
      </c>
      <c r="E65" s="51" t="e">
        <f t="shared" si="4"/>
        <v>#DIV/0!</v>
      </c>
      <c r="F65" s="52" t="e">
        <f t="shared" si="7"/>
        <v>#DIV/0!</v>
      </c>
      <c r="G65" s="43" t="e">
        <f t="shared" si="2"/>
        <v>#DIV/0!</v>
      </c>
      <c r="H65" s="49"/>
      <c r="I65" s="43" t="e">
        <f t="shared" si="6"/>
        <v>#DIV/0!</v>
      </c>
      <c r="J65" s="25"/>
      <c r="K65" s="25"/>
      <c r="L65" s="25"/>
      <c r="M65" s="25"/>
      <c r="N65" s="26"/>
    </row>
    <row r="66" spans="1:14" ht="14.4" x14ac:dyDescent="0.3">
      <c r="A66" s="49"/>
      <c r="B66" s="50"/>
      <c r="C66" s="50"/>
      <c r="D66" s="41" t="e">
        <f t="shared" si="3"/>
        <v>#DIV/0!</v>
      </c>
      <c r="E66" s="51" t="e">
        <f t="shared" si="4"/>
        <v>#DIV/0!</v>
      </c>
      <c r="F66" s="52" t="e">
        <f t="shared" si="7"/>
        <v>#DIV/0!</v>
      </c>
      <c r="G66" s="43" t="e">
        <f t="shared" si="2"/>
        <v>#DIV/0!</v>
      </c>
      <c r="H66" s="49"/>
      <c r="I66" s="43" t="e">
        <f t="shared" si="6"/>
        <v>#DIV/0!</v>
      </c>
      <c r="J66" s="25"/>
      <c r="K66" s="25"/>
      <c r="L66" s="25"/>
      <c r="M66" s="25"/>
      <c r="N66" s="26"/>
    </row>
    <row r="67" spans="1:14" ht="14.4" x14ac:dyDescent="0.3">
      <c r="A67" s="49"/>
      <c r="B67" s="50"/>
      <c r="C67" s="50"/>
      <c r="D67" s="41" t="e">
        <f t="shared" si="3"/>
        <v>#DIV/0!</v>
      </c>
      <c r="E67" s="51" t="e">
        <f t="shared" si="4"/>
        <v>#DIV/0!</v>
      </c>
      <c r="F67" s="52" t="e">
        <f t="shared" si="7"/>
        <v>#DIV/0!</v>
      </c>
      <c r="G67" s="43" t="e">
        <f t="shared" si="2"/>
        <v>#DIV/0!</v>
      </c>
      <c r="H67" s="49"/>
      <c r="I67" s="43" t="e">
        <f t="shared" si="6"/>
        <v>#DIV/0!</v>
      </c>
      <c r="J67" s="25"/>
      <c r="K67" s="25"/>
      <c r="L67" s="25"/>
      <c r="M67" s="25"/>
      <c r="N67" s="26"/>
    </row>
    <row r="68" spans="1:14" ht="14.4" x14ac:dyDescent="0.3">
      <c r="A68" s="49"/>
      <c r="B68" s="50"/>
      <c r="C68" s="50"/>
      <c r="D68" s="41" t="e">
        <f t="shared" si="3"/>
        <v>#DIV/0!</v>
      </c>
      <c r="E68" s="51" t="e">
        <f t="shared" si="4"/>
        <v>#DIV/0!</v>
      </c>
      <c r="F68" s="52" t="e">
        <f t="shared" si="7"/>
        <v>#DIV/0!</v>
      </c>
      <c r="G68" s="43" t="e">
        <f t="shared" si="2"/>
        <v>#DIV/0!</v>
      </c>
      <c r="H68" s="49"/>
      <c r="I68" s="43" t="e">
        <f t="shared" si="6"/>
        <v>#DIV/0!</v>
      </c>
      <c r="J68" s="25"/>
      <c r="K68" s="25"/>
      <c r="L68" s="25"/>
      <c r="M68" s="25"/>
      <c r="N68" s="26"/>
    </row>
    <row r="69" spans="1:14" ht="14.4" x14ac:dyDescent="0.3">
      <c r="A69" s="49"/>
      <c r="B69" s="50"/>
      <c r="C69" s="50"/>
      <c r="D69" s="41" t="e">
        <f t="shared" si="3"/>
        <v>#DIV/0!</v>
      </c>
      <c r="E69" s="51" t="e">
        <f t="shared" si="4"/>
        <v>#DIV/0!</v>
      </c>
      <c r="F69" s="52" t="e">
        <f t="shared" si="7"/>
        <v>#DIV/0!</v>
      </c>
      <c r="G69" s="43" t="e">
        <f t="shared" si="2"/>
        <v>#DIV/0!</v>
      </c>
      <c r="H69" s="49"/>
      <c r="I69" s="43" t="e">
        <f t="shared" si="6"/>
        <v>#DIV/0!</v>
      </c>
      <c r="J69" s="25"/>
      <c r="K69" s="25"/>
      <c r="L69" s="25"/>
      <c r="M69" s="25"/>
      <c r="N69" s="26"/>
    </row>
    <row r="70" spans="1:14" ht="14.4" x14ac:dyDescent="0.3">
      <c r="A70" s="49"/>
      <c r="B70" s="50"/>
      <c r="C70" s="50"/>
      <c r="D70" s="41" t="e">
        <f t="shared" si="3"/>
        <v>#DIV/0!</v>
      </c>
      <c r="E70" s="51" t="e">
        <f t="shared" si="4"/>
        <v>#DIV/0!</v>
      </c>
      <c r="F70" s="52" t="e">
        <f t="shared" si="7"/>
        <v>#DIV/0!</v>
      </c>
      <c r="G70" s="43" t="e">
        <f t="shared" si="2"/>
        <v>#DIV/0!</v>
      </c>
      <c r="H70" s="49"/>
      <c r="I70" s="43" t="e">
        <f t="shared" si="6"/>
        <v>#DIV/0!</v>
      </c>
      <c r="J70" s="32"/>
      <c r="K70" s="32"/>
      <c r="L70" s="32"/>
      <c r="M70" s="32"/>
      <c r="N70" s="33"/>
    </row>
  </sheetData>
  <mergeCells count="2">
    <mergeCell ref="B1:G2"/>
    <mergeCell ref="A9:N9"/>
  </mergeCells>
  <pageMargins left="0.7" right="0.7" top="0.75" bottom="0.75" header="0.3" footer="0.3"/>
  <pageSetup scale="78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N70"/>
  <sheetViews>
    <sheetView workbookViewId="0"/>
  </sheetViews>
  <sheetFormatPr defaultColWidth="9.109375" defaultRowHeight="13.8" x14ac:dyDescent="0.3"/>
  <cols>
    <col min="1" max="1" width="20" style="1" customWidth="1"/>
    <col min="2" max="5" width="9.109375" style="1"/>
    <col min="6" max="6" width="14" style="1" customWidth="1"/>
    <col min="7" max="7" width="14.109375" style="1" customWidth="1"/>
    <col min="8" max="8" width="10.44140625" style="1" customWidth="1"/>
    <col min="9" max="9" width="13.33203125" style="1" bestFit="1" customWidth="1"/>
    <col min="10" max="10" width="15.5546875" style="1" customWidth="1"/>
    <col min="11" max="16384" width="9.109375" style="1"/>
  </cols>
  <sheetData>
    <row r="1" spans="1:14" s="63" customFormat="1" ht="15" customHeight="1" x14ac:dyDescent="0.3">
      <c r="A1" s="86"/>
      <c r="B1" s="109" t="s">
        <v>57</v>
      </c>
      <c r="C1" s="109"/>
      <c r="D1" s="109"/>
      <c r="E1" s="109"/>
      <c r="F1" s="109"/>
      <c r="G1" s="109"/>
      <c r="H1" s="61"/>
      <c r="I1" s="62"/>
      <c r="N1" s="87"/>
    </row>
    <row r="2" spans="1:14" s="66" customFormat="1" ht="15" customHeight="1" x14ac:dyDescent="0.3">
      <c r="A2" s="88"/>
      <c r="B2" s="110"/>
      <c r="C2" s="110"/>
      <c r="D2" s="110"/>
      <c r="E2" s="110"/>
      <c r="F2" s="110"/>
      <c r="G2" s="110"/>
      <c r="H2" s="64"/>
      <c r="I2" s="65"/>
      <c r="N2" s="89"/>
    </row>
    <row r="3" spans="1:14" s="66" customFormat="1" ht="14.4" x14ac:dyDescent="0.3">
      <c r="A3" s="90"/>
      <c r="N3" s="89"/>
    </row>
    <row r="4" spans="1:14" s="66" customFormat="1" ht="14.4" x14ac:dyDescent="0.3">
      <c r="A4" s="90"/>
      <c r="F4" s="67" t="s">
        <v>0</v>
      </c>
      <c r="G4" s="68"/>
      <c r="N4" s="89"/>
    </row>
    <row r="5" spans="1:14" s="66" customFormat="1" ht="14.4" x14ac:dyDescent="0.3">
      <c r="A5" s="90"/>
      <c r="F5" s="67" t="s">
        <v>1</v>
      </c>
      <c r="G5" s="69"/>
      <c r="N5" s="89"/>
    </row>
    <row r="6" spans="1:14" s="66" customFormat="1" ht="14.4" x14ac:dyDescent="0.3">
      <c r="A6" s="90"/>
      <c r="F6" s="67" t="s">
        <v>2</v>
      </c>
      <c r="G6" s="69"/>
      <c r="N6" s="89"/>
    </row>
    <row r="7" spans="1:14" s="66" customFormat="1" ht="14.4" x14ac:dyDescent="0.3">
      <c r="A7" s="90"/>
      <c r="F7" s="67" t="s">
        <v>3</v>
      </c>
      <c r="G7" s="69"/>
      <c r="N7" s="89"/>
    </row>
    <row r="8" spans="1:14" s="66" customFormat="1" ht="14.4" x14ac:dyDescent="0.3">
      <c r="A8" s="91"/>
      <c r="B8" s="70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92"/>
    </row>
    <row r="9" spans="1:14" s="71" customFormat="1" ht="18" x14ac:dyDescent="0.35">
      <c r="A9" s="111" t="s">
        <v>58</v>
      </c>
      <c r="B9" s="112"/>
      <c r="C9" s="112"/>
      <c r="D9" s="112"/>
      <c r="E9" s="112"/>
      <c r="F9" s="112"/>
      <c r="G9" s="112"/>
      <c r="H9" s="112"/>
      <c r="I9" s="112"/>
      <c r="J9" s="112"/>
      <c r="K9" s="112"/>
      <c r="L9" s="112"/>
      <c r="M9" s="112"/>
      <c r="N9" s="113"/>
    </row>
    <row r="10" spans="1:14" s="71" customFormat="1" ht="14.4" x14ac:dyDescent="0.3">
      <c r="A10" s="8" t="s">
        <v>31</v>
      </c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10"/>
    </row>
    <row r="11" spans="1:14" s="71" customFormat="1" ht="14.4" x14ac:dyDescent="0.3">
      <c r="A11" s="11" t="s">
        <v>30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10"/>
    </row>
    <row r="12" spans="1:14" s="71" customFormat="1" ht="14.4" x14ac:dyDescent="0.3">
      <c r="A12" s="59" t="s">
        <v>73</v>
      </c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3"/>
    </row>
    <row r="13" spans="1:14" s="71" customFormat="1" ht="14.4" x14ac:dyDescent="0.3">
      <c r="A13" s="95"/>
      <c r="B13" s="100"/>
      <c r="C13" s="100"/>
      <c r="D13" s="100"/>
      <c r="E13" s="100"/>
      <c r="F13" s="100"/>
      <c r="G13" s="100"/>
      <c r="H13" s="100"/>
      <c r="I13" s="100"/>
      <c r="J13" s="100"/>
      <c r="K13" s="100"/>
      <c r="L13" s="100"/>
      <c r="M13" s="100"/>
      <c r="N13" s="101"/>
    </row>
    <row r="14" spans="1:14" ht="14.4" x14ac:dyDescent="0.3">
      <c r="A14" s="93" t="s">
        <v>41</v>
      </c>
      <c r="B14" s="66"/>
      <c r="C14" s="66"/>
      <c r="D14" s="66"/>
      <c r="E14" s="66"/>
      <c r="F14" s="66"/>
      <c r="G14" s="66"/>
      <c r="H14" s="66"/>
      <c r="I14" s="66"/>
      <c r="J14" s="66"/>
      <c r="K14" s="66"/>
      <c r="L14" s="66"/>
      <c r="M14" s="66"/>
      <c r="N14" s="89"/>
    </row>
    <row r="15" spans="1:14" ht="43.2" x14ac:dyDescent="0.3">
      <c r="A15" s="72" t="s">
        <v>4</v>
      </c>
      <c r="B15" s="73" t="s">
        <v>5</v>
      </c>
      <c r="C15" s="73" t="s">
        <v>6</v>
      </c>
      <c r="D15" s="72" t="s">
        <v>7</v>
      </c>
      <c r="E15" s="72" t="s">
        <v>8</v>
      </c>
      <c r="F15" s="72" t="s">
        <v>9</v>
      </c>
      <c r="G15" s="72" t="s">
        <v>10</v>
      </c>
      <c r="H15" s="94"/>
      <c r="I15" s="66"/>
      <c r="J15" s="66"/>
      <c r="K15" s="66"/>
      <c r="L15" s="66"/>
      <c r="M15" s="66"/>
      <c r="N15" s="89"/>
    </row>
    <row r="16" spans="1:14" ht="14.4" x14ac:dyDescent="0.3">
      <c r="A16" s="99">
        <v>0</v>
      </c>
      <c r="B16" s="75"/>
      <c r="C16" s="75"/>
      <c r="D16" s="76" t="e">
        <f t="shared" ref="D16:D21" si="0">AVERAGE(B16:C16)</f>
        <v>#DIV/0!</v>
      </c>
      <c r="E16" s="77" t="e">
        <f t="shared" ref="E16:E21" si="1">D16/$D$16</f>
        <v>#DIV/0!</v>
      </c>
      <c r="F16" s="76"/>
      <c r="G16" s="76"/>
      <c r="H16" s="66"/>
      <c r="I16" s="66"/>
      <c r="J16" s="66"/>
      <c r="K16" s="66"/>
      <c r="L16" s="66"/>
      <c r="M16" s="66"/>
      <c r="N16" s="89"/>
    </row>
    <row r="17" spans="1:14" ht="14.4" x14ac:dyDescent="0.3">
      <c r="A17" s="99">
        <v>2.5</v>
      </c>
      <c r="B17" s="75"/>
      <c r="C17" s="75"/>
      <c r="D17" s="76" t="e">
        <f t="shared" si="0"/>
        <v>#DIV/0!</v>
      </c>
      <c r="E17" s="77" t="e">
        <f t="shared" si="1"/>
        <v>#DIV/0!</v>
      </c>
      <c r="F17" s="78">
        <f>LOG(A17)</f>
        <v>0.3979400086720376</v>
      </c>
      <c r="G17" s="79" t="e">
        <f>LOG(E17/(1-E17))</f>
        <v>#DIV/0!</v>
      </c>
      <c r="H17" s="66"/>
      <c r="I17" s="66"/>
      <c r="J17" s="66"/>
      <c r="K17" s="66"/>
      <c r="L17" s="66"/>
      <c r="M17" s="66"/>
      <c r="N17" s="89"/>
    </row>
    <row r="18" spans="1:14" ht="14.4" x14ac:dyDescent="0.3">
      <c r="A18" s="99">
        <v>7.5</v>
      </c>
      <c r="B18" s="75"/>
      <c r="C18" s="75"/>
      <c r="D18" s="76" t="e">
        <f t="shared" si="0"/>
        <v>#DIV/0!</v>
      </c>
      <c r="E18" s="77" t="e">
        <f t="shared" si="1"/>
        <v>#DIV/0!</v>
      </c>
      <c r="F18" s="78">
        <f>LOG(A18)</f>
        <v>0.87506126339170009</v>
      </c>
      <c r="G18" s="79" t="e">
        <f>LOG(E18/(1-E18))</f>
        <v>#DIV/0!</v>
      </c>
      <c r="H18" s="66"/>
      <c r="I18" s="66"/>
      <c r="J18" s="66"/>
      <c r="K18" s="66"/>
      <c r="L18" s="66"/>
      <c r="M18" s="66"/>
      <c r="N18" s="89"/>
    </row>
    <row r="19" spans="1:14" ht="14.4" x14ac:dyDescent="0.3">
      <c r="A19" s="99">
        <v>20</v>
      </c>
      <c r="B19" s="75"/>
      <c r="C19" s="75"/>
      <c r="D19" s="76" t="e">
        <f t="shared" si="0"/>
        <v>#DIV/0!</v>
      </c>
      <c r="E19" s="77" t="e">
        <f t="shared" si="1"/>
        <v>#DIV/0!</v>
      </c>
      <c r="F19" s="78">
        <f>LOG(A19)</f>
        <v>1.3010299956639813</v>
      </c>
      <c r="G19" s="79" t="e">
        <f>LOG(E19/(1-E19))</f>
        <v>#DIV/0!</v>
      </c>
      <c r="H19" s="66"/>
      <c r="I19" s="66"/>
      <c r="J19" s="66"/>
      <c r="K19" s="66"/>
      <c r="L19" s="66"/>
      <c r="M19" s="66"/>
      <c r="N19" s="89"/>
    </row>
    <row r="20" spans="1:14" ht="14.4" x14ac:dyDescent="0.3">
      <c r="A20" s="99">
        <v>50</v>
      </c>
      <c r="B20" s="75"/>
      <c r="C20" s="75"/>
      <c r="D20" s="76" t="e">
        <f t="shared" si="0"/>
        <v>#DIV/0!</v>
      </c>
      <c r="E20" s="77" t="e">
        <f t="shared" si="1"/>
        <v>#DIV/0!</v>
      </c>
      <c r="F20" s="78">
        <f>LOG(A20)</f>
        <v>1.6989700043360187</v>
      </c>
      <c r="G20" s="79" t="e">
        <f>LOG(E20/(1-E20))</f>
        <v>#DIV/0!</v>
      </c>
      <c r="H20" s="66"/>
      <c r="I20" s="66"/>
      <c r="J20" s="66"/>
      <c r="K20" s="66"/>
      <c r="L20" s="66"/>
      <c r="M20" s="66"/>
      <c r="N20" s="89"/>
    </row>
    <row r="21" spans="1:14" ht="14.4" x14ac:dyDescent="0.3">
      <c r="A21" s="99">
        <v>150</v>
      </c>
      <c r="B21" s="75"/>
      <c r="C21" s="75"/>
      <c r="D21" s="76" t="e">
        <f t="shared" si="0"/>
        <v>#DIV/0!</v>
      </c>
      <c r="E21" s="77" t="e">
        <f t="shared" si="1"/>
        <v>#DIV/0!</v>
      </c>
      <c r="F21" s="78">
        <f>LOG(A21)</f>
        <v>2.1760912590556813</v>
      </c>
      <c r="G21" s="79" t="e">
        <f>LOG(E21/(1-E21))</f>
        <v>#DIV/0!</v>
      </c>
      <c r="H21" s="70"/>
      <c r="I21" s="70"/>
      <c r="J21" s="70"/>
      <c r="K21" s="70"/>
      <c r="L21" s="70"/>
      <c r="M21" s="70"/>
      <c r="N21" s="92"/>
    </row>
    <row r="22" spans="1:14" ht="14.4" x14ac:dyDescent="0.3">
      <c r="A22" s="98"/>
      <c r="B22" s="63"/>
      <c r="C22" s="63"/>
      <c r="D22" s="63"/>
      <c r="E22" s="63"/>
      <c r="F22" s="63"/>
      <c r="G22" s="63"/>
      <c r="H22" s="63"/>
      <c r="I22" s="63"/>
      <c r="J22" s="63"/>
      <c r="K22" s="63"/>
      <c r="L22" s="63"/>
      <c r="M22" s="63"/>
      <c r="N22" s="87"/>
    </row>
    <row r="23" spans="1:14" ht="16.2" x14ac:dyDescent="0.3">
      <c r="A23" s="93" t="s">
        <v>42</v>
      </c>
      <c r="B23" s="66"/>
      <c r="C23" s="66"/>
      <c r="D23" s="66"/>
      <c r="E23" s="66"/>
      <c r="F23" s="66"/>
      <c r="G23" s="66"/>
      <c r="H23" s="66"/>
      <c r="I23" s="66"/>
      <c r="J23" s="66"/>
      <c r="K23" s="66"/>
      <c r="L23" s="66"/>
      <c r="M23" s="66"/>
      <c r="N23" s="89"/>
    </row>
    <row r="24" spans="1:14" ht="14.4" x14ac:dyDescent="0.3">
      <c r="A24" s="90"/>
      <c r="B24" s="66"/>
      <c r="C24" s="66"/>
      <c r="D24" s="66"/>
      <c r="E24" s="66"/>
      <c r="F24" s="66"/>
      <c r="G24" s="66"/>
      <c r="H24" s="66"/>
      <c r="I24" s="66"/>
      <c r="J24" s="66"/>
      <c r="K24" s="66"/>
      <c r="L24" s="66"/>
      <c r="M24" s="66"/>
      <c r="N24" s="89"/>
    </row>
    <row r="25" spans="1:14" ht="14.4" x14ac:dyDescent="0.3">
      <c r="A25" s="90"/>
      <c r="B25" s="66"/>
      <c r="C25" s="66"/>
      <c r="D25" s="66"/>
      <c r="E25" s="66"/>
      <c r="F25" s="66"/>
      <c r="G25" s="66"/>
      <c r="H25" s="66"/>
      <c r="I25" s="66"/>
      <c r="J25" s="66"/>
      <c r="K25" s="66"/>
      <c r="L25" s="66"/>
      <c r="M25" s="66"/>
      <c r="N25" s="89"/>
    </row>
    <row r="26" spans="1:14" ht="14.4" x14ac:dyDescent="0.3">
      <c r="A26" s="90"/>
      <c r="B26" s="66"/>
      <c r="C26" s="66"/>
      <c r="D26" s="66"/>
      <c r="E26" s="66"/>
      <c r="F26" s="66"/>
      <c r="G26" s="66"/>
      <c r="H26" s="66"/>
      <c r="I26" s="66"/>
      <c r="J26" s="66"/>
      <c r="K26" s="66"/>
      <c r="L26" s="66"/>
      <c r="M26" s="66"/>
      <c r="N26" s="89"/>
    </row>
    <row r="27" spans="1:14" ht="14.4" x14ac:dyDescent="0.3">
      <c r="A27" s="90"/>
      <c r="B27" s="66"/>
      <c r="C27" s="66"/>
      <c r="D27" s="66"/>
      <c r="E27" s="66"/>
      <c r="F27" s="66"/>
      <c r="G27" s="66"/>
      <c r="H27" s="66"/>
      <c r="I27" s="66"/>
      <c r="J27" s="66"/>
      <c r="K27" s="66"/>
      <c r="L27" s="66"/>
      <c r="M27" s="66"/>
      <c r="N27" s="89"/>
    </row>
    <row r="28" spans="1:14" ht="14.4" x14ac:dyDescent="0.3">
      <c r="A28" s="90"/>
      <c r="B28" s="66"/>
      <c r="C28" s="66"/>
      <c r="D28" s="66"/>
      <c r="E28" s="66"/>
      <c r="F28" s="66"/>
      <c r="G28" s="66"/>
      <c r="H28" s="66"/>
      <c r="I28" s="66"/>
      <c r="J28" s="66"/>
      <c r="K28" s="66"/>
      <c r="L28" s="66"/>
      <c r="M28" s="66"/>
      <c r="N28" s="89"/>
    </row>
    <row r="29" spans="1:14" ht="16.2" x14ac:dyDescent="0.3">
      <c r="A29" s="96" t="s">
        <v>43</v>
      </c>
      <c r="B29" s="97" t="e">
        <f>(CORREL(G17:G21,F17:F21))^2</f>
        <v>#DIV/0!</v>
      </c>
      <c r="C29" s="66"/>
      <c r="D29" s="66"/>
      <c r="E29" s="66"/>
      <c r="F29" s="66"/>
      <c r="G29" s="66"/>
      <c r="H29" s="66"/>
      <c r="I29" s="66"/>
      <c r="J29" s="66"/>
      <c r="K29" s="66"/>
      <c r="L29" s="66"/>
      <c r="M29" s="66"/>
      <c r="N29" s="89"/>
    </row>
    <row r="30" spans="1:14" ht="14.4" x14ac:dyDescent="0.3">
      <c r="A30" s="96" t="s">
        <v>11</v>
      </c>
      <c r="B30" s="97" t="e">
        <f>SLOPE(G17:G21,F17:F21)</f>
        <v>#DIV/0!</v>
      </c>
      <c r="C30" s="66"/>
      <c r="D30" s="66"/>
      <c r="E30" s="66"/>
      <c r="F30" s="66"/>
      <c r="G30" s="66"/>
      <c r="H30" s="66"/>
      <c r="I30" s="66"/>
      <c r="J30" s="66"/>
      <c r="K30" s="66"/>
      <c r="L30" s="66"/>
      <c r="M30" s="66"/>
      <c r="N30" s="89"/>
    </row>
    <row r="31" spans="1:14" ht="14.4" x14ac:dyDescent="0.3">
      <c r="A31" s="96" t="s">
        <v>12</v>
      </c>
      <c r="B31" s="97" t="e">
        <f>INTERCEPT(G17:G21,F17:F21)</f>
        <v>#DIV/0!</v>
      </c>
      <c r="C31" s="66"/>
      <c r="D31" s="66"/>
      <c r="E31" s="66"/>
      <c r="F31" s="66"/>
      <c r="G31" s="66"/>
      <c r="H31" s="66"/>
      <c r="I31" s="66"/>
      <c r="J31" s="66"/>
      <c r="K31" s="66"/>
      <c r="L31" s="66"/>
      <c r="M31" s="66"/>
      <c r="N31" s="89"/>
    </row>
    <row r="32" spans="1:14" ht="14.4" x14ac:dyDescent="0.3">
      <c r="A32" s="90"/>
      <c r="B32" s="66"/>
      <c r="C32" s="66"/>
      <c r="D32" s="66"/>
      <c r="E32" s="66"/>
      <c r="F32" s="66"/>
      <c r="G32" s="66"/>
      <c r="H32" s="66"/>
      <c r="I32" s="66"/>
      <c r="J32" s="66"/>
      <c r="K32" s="66"/>
      <c r="L32" s="66"/>
      <c r="M32" s="66"/>
      <c r="N32" s="89"/>
    </row>
    <row r="33" spans="1:14" ht="14.4" x14ac:dyDescent="0.3">
      <c r="A33" s="90"/>
      <c r="B33" s="66"/>
      <c r="C33" s="66"/>
      <c r="D33" s="66"/>
      <c r="E33" s="66"/>
      <c r="F33" s="66"/>
      <c r="G33" s="66"/>
      <c r="H33" s="66"/>
      <c r="I33" s="66"/>
      <c r="J33" s="66"/>
      <c r="K33" s="66"/>
      <c r="L33" s="66"/>
      <c r="M33" s="66"/>
      <c r="N33" s="89"/>
    </row>
    <row r="34" spans="1:14" ht="14.4" x14ac:dyDescent="0.3">
      <c r="A34" s="90"/>
      <c r="B34" s="66"/>
      <c r="C34" s="66"/>
      <c r="D34" s="66"/>
      <c r="E34" s="66"/>
      <c r="F34" s="66"/>
      <c r="G34" s="66"/>
      <c r="H34" s="66"/>
      <c r="I34" s="66"/>
      <c r="J34" s="66"/>
      <c r="K34" s="66"/>
      <c r="L34" s="66"/>
      <c r="M34" s="66"/>
      <c r="N34" s="89"/>
    </row>
    <row r="35" spans="1:14" ht="14.4" x14ac:dyDescent="0.3">
      <c r="A35" s="90"/>
      <c r="B35" s="66"/>
      <c r="C35" s="66"/>
      <c r="D35" s="66"/>
      <c r="E35" s="66"/>
      <c r="F35" s="66"/>
      <c r="G35" s="66"/>
      <c r="H35" s="66"/>
      <c r="I35" s="66"/>
      <c r="J35" s="66"/>
      <c r="K35" s="66"/>
      <c r="L35" s="66"/>
      <c r="M35" s="66"/>
      <c r="N35" s="89"/>
    </row>
    <row r="36" spans="1:14" ht="14.4" x14ac:dyDescent="0.3">
      <c r="A36" s="91"/>
      <c r="B36" s="70"/>
      <c r="C36" s="70"/>
      <c r="D36" s="70"/>
      <c r="E36" s="70"/>
      <c r="F36" s="70"/>
      <c r="G36" s="70"/>
      <c r="H36" s="70"/>
      <c r="I36" s="70"/>
      <c r="J36" s="70"/>
      <c r="K36" s="70"/>
      <c r="L36" s="70"/>
      <c r="M36" s="70"/>
      <c r="N36" s="92"/>
    </row>
    <row r="37" spans="1:14" ht="14.4" x14ac:dyDescent="0.3">
      <c r="A37" s="98"/>
      <c r="B37" s="63"/>
      <c r="C37" s="63"/>
      <c r="D37" s="63"/>
      <c r="E37" s="63"/>
      <c r="F37" s="63"/>
      <c r="G37" s="63"/>
      <c r="H37" s="63"/>
      <c r="I37" s="63"/>
      <c r="J37" s="63"/>
      <c r="K37" s="63"/>
      <c r="L37" s="63"/>
      <c r="M37" s="63"/>
      <c r="N37" s="87"/>
    </row>
    <row r="38" spans="1:14" ht="14.4" x14ac:dyDescent="0.3">
      <c r="A38" s="93" t="s">
        <v>75</v>
      </c>
      <c r="B38" s="66"/>
      <c r="C38" s="66"/>
      <c r="D38" s="66"/>
      <c r="E38" s="66"/>
      <c r="F38" s="66"/>
      <c r="G38" s="66"/>
      <c r="H38" s="66"/>
      <c r="I38" s="66"/>
      <c r="J38" s="66"/>
      <c r="K38" s="66"/>
      <c r="L38" s="66"/>
      <c r="M38" s="66"/>
      <c r="N38" s="89"/>
    </row>
    <row r="39" spans="1:14" ht="60.75" customHeight="1" x14ac:dyDescent="0.3">
      <c r="A39" s="73" t="s">
        <v>13</v>
      </c>
      <c r="B39" s="80" t="s">
        <v>5</v>
      </c>
      <c r="C39" s="80" t="s">
        <v>6</v>
      </c>
      <c r="D39" s="72" t="s">
        <v>7</v>
      </c>
      <c r="E39" s="72" t="s">
        <v>8</v>
      </c>
      <c r="F39" s="72" t="s">
        <v>10</v>
      </c>
      <c r="G39" s="72" t="s">
        <v>22</v>
      </c>
      <c r="H39" s="73" t="s">
        <v>15</v>
      </c>
      <c r="I39" s="72" t="s">
        <v>23</v>
      </c>
      <c r="J39" s="66"/>
      <c r="K39" s="66"/>
      <c r="L39" s="66"/>
      <c r="M39" s="66"/>
      <c r="N39" s="89"/>
    </row>
    <row r="40" spans="1:14" ht="14.4" x14ac:dyDescent="0.3">
      <c r="A40" s="81"/>
      <c r="B40" s="82"/>
      <c r="C40" s="82"/>
      <c r="D40" s="76" t="e">
        <f>AVERAGE(B40:C40)</f>
        <v>#DIV/0!</v>
      </c>
      <c r="E40" s="83" t="e">
        <f>D40/$D$16</f>
        <v>#DIV/0!</v>
      </c>
      <c r="F40" s="84" t="e">
        <f>LOG(((E40/$E$16)/(1-(E40/$E$16))))</f>
        <v>#DIV/0!</v>
      </c>
      <c r="G40" s="78" t="e">
        <f t="shared" ref="G40:G70" si="2">10^((F40-$B$31)/$B$30)</f>
        <v>#DIV/0!</v>
      </c>
      <c r="H40" s="81"/>
      <c r="I40" s="78" t="e">
        <f>G40*H40</f>
        <v>#DIV/0!</v>
      </c>
      <c r="J40" s="66"/>
      <c r="K40" s="66"/>
      <c r="L40" s="66"/>
      <c r="M40" s="66"/>
      <c r="N40" s="89"/>
    </row>
    <row r="41" spans="1:14" ht="14.4" x14ac:dyDescent="0.3">
      <c r="A41" s="81"/>
      <c r="B41" s="82"/>
      <c r="C41" s="82"/>
      <c r="D41" s="76" t="e">
        <f t="shared" ref="D41:D70" si="3">AVERAGE(B41:C41)</f>
        <v>#DIV/0!</v>
      </c>
      <c r="E41" s="83" t="e">
        <f t="shared" ref="E41:E70" si="4">D41/$D$16</f>
        <v>#DIV/0!</v>
      </c>
      <c r="F41" s="84" t="e">
        <f t="shared" ref="F41:F59" si="5">LOG(((E41/$E$16)/(1-(E41/$E$16))))</f>
        <v>#DIV/0!</v>
      </c>
      <c r="G41" s="78" t="e">
        <f t="shared" si="2"/>
        <v>#DIV/0!</v>
      </c>
      <c r="H41" s="81"/>
      <c r="I41" s="78" t="e">
        <f t="shared" ref="I41:I70" si="6">G41*H41</f>
        <v>#DIV/0!</v>
      </c>
      <c r="J41" s="66"/>
      <c r="K41" s="66"/>
      <c r="L41" s="66"/>
      <c r="M41" s="66"/>
      <c r="N41" s="89"/>
    </row>
    <row r="42" spans="1:14" ht="14.4" x14ac:dyDescent="0.3">
      <c r="A42" s="81"/>
      <c r="B42" s="82"/>
      <c r="C42" s="82"/>
      <c r="D42" s="76" t="e">
        <f t="shared" si="3"/>
        <v>#DIV/0!</v>
      </c>
      <c r="E42" s="83" t="e">
        <f t="shared" si="4"/>
        <v>#DIV/0!</v>
      </c>
      <c r="F42" s="84" t="e">
        <f t="shared" si="5"/>
        <v>#DIV/0!</v>
      </c>
      <c r="G42" s="78" t="e">
        <f t="shared" si="2"/>
        <v>#DIV/0!</v>
      </c>
      <c r="H42" s="81"/>
      <c r="I42" s="78" t="e">
        <f t="shared" si="6"/>
        <v>#DIV/0!</v>
      </c>
      <c r="J42" s="66"/>
      <c r="K42" s="66"/>
      <c r="L42" s="66"/>
      <c r="M42" s="66"/>
      <c r="N42" s="89"/>
    </row>
    <row r="43" spans="1:14" ht="14.4" x14ac:dyDescent="0.3">
      <c r="A43" s="81"/>
      <c r="B43" s="82"/>
      <c r="C43" s="82"/>
      <c r="D43" s="76" t="e">
        <f t="shared" si="3"/>
        <v>#DIV/0!</v>
      </c>
      <c r="E43" s="83" t="e">
        <f t="shared" si="4"/>
        <v>#DIV/0!</v>
      </c>
      <c r="F43" s="84" t="e">
        <f t="shared" si="5"/>
        <v>#DIV/0!</v>
      </c>
      <c r="G43" s="78" t="e">
        <f t="shared" si="2"/>
        <v>#DIV/0!</v>
      </c>
      <c r="H43" s="81"/>
      <c r="I43" s="78" t="e">
        <f t="shared" si="6"/>
        <v>#DIV/0!</v>
      </c>
      <c r="J43" s="66"/>
      <c r="K43" s="66"/>
      <c r="L43" s="66"/>
      <c r="M43" s="66"/>
      <c r="N43" s="89"/>
    </row>
    <row r="44" spans="1:14" ht="14.4" x14ac:dyDescent="0.3">
      <c r="A44" s="81"/>
      <c r="B44" s="82"/>
      <c r="C44" s="82"/>
      <c r="D44" s="76" t="e">
        <f t="shared" si="3"/>
        <v>#DIV/0!</v>
      </c>
      <c r="E44" s="83" t="e">
        <f t="shared" si="4"/>
        <v>#DIV/0!</v>
      </c>
      <c r="F44" s="84" t="e">
        <f t="shared" si="5"/>
        <v>#DIV/0!</v>
      </c>
      <c r="G44" s="78" t="e">
        <f t="shared" si="2"/>
        <v>#DIV/0!</v>
      </c>
      <c r="H44" s="81"/>
      <c r="I44" s="78" t="e">
        <f t="shared" si="6"/>
        <v>#DIV/0!</v>
      </c>
      <c r="J44" s="66"/>
      <c r="K44" s="66"/>
      <c r="L44" s="66"/>
      <c r="M44" s="66"/>
      <c r="N44" s="89"/>
    </row>
    <row r="45" spans="1:14" ht="14.4" x14ac:dyDescent="0.3">
      <c r="A45" s="81"/>
      <c r="B45" s="82"/>
      <c r="C45" s="82"/>
      <c r="D45" s="76" t="e">
        <f t="shared" si="3"/>
        <v>#DIV/0!</v>
      </c>
      <c r="E45" s="83" t="e">
        <f t="shared" si="4"/>
        <v>#DIV/0!</v>
      </c>
      <c r="F45" s="84" t="e">
        <f t="shared" si="5"/>
        <v>#DIV/0!</v>
      </c>
      <c r="G45" s="78" t="e">
        <f t="shared" si="2"/>
        <v>#DIV/0!</v>
      </c>
      <c r="H45" s="81"/>
      <c r="I45" s="78" t="e">
        <f t="shared" si="6"/>
        <v>#DIV/0!</v>
      </c>
      <c r="J45" s="66"/>
      <c r="K45" s="66"/>
      <c r="L45" s="66"/>
      <c r="M45" s="66"/>
      <c r="N45" s="89"/>
    </row>
    <row r="46" spans="1:14" ht="14.4" x14ac:dyDescent="0.3">
      <c r="A46" s="81"/>
      <c r="B46" s="82"/>
      <c r="C46" s="82"/>
      <c r="D46" s="76" t="e">
        <f t="shared" si="3"/>
        <v>#DIV/0!</v>
      </c>
      <c r="E46" s="83" t="e">
        <f t="shared" si="4"/>
        <v>#DIV/0!</v>
      </c>
      <c r="F46" s="84" t="e">
        <f t="shared" si="5"/>
        <v>#DIV/0!</v>
      </c>
      <c r="G46" s="78" t="e">
        <f t="shared" si="2"/>
        <v>#DIV/0!</v>
      </c>
      <c r="H46" s="81"/>
      <c r="I46" s="78" t="e">
        <f t="shared" si="6"/>
        <v>#DIV/0!</v>
      </c>
      <c r="J46" s="66"/>
      <c r="K46" s="66"/>
      <c r="L46" s="66"/>
      <c r="M46" s="66"/>
      <c r="N46" s="89"/>
    </row>
    <row r="47" spans="1:14" ht="14.4" x14ac:dyDescent="0.3">
      <c r="A47" s="81"/>
      <c r="B47" s="82"/>
      <c r="C47" s="82"/>
      <c r="D47" s="76" t="e">
        <f t="shared" si="3"/>
        <v>#DIV/0!</v>
      </c>
      <c r="E47" s="83" t="e">
        <f t="shared" si="4"/>
        <v>#DIV/0!</v>
      </c>
      <c r="F47" s="84" t="e">
        <f t="shared" si="5"/>
        <v>#DIV/0!</v>
      </c>
      <c r="G47" s="78" t="e">
        <f t="shared" si="2"/>
        <v>#DIV/0!</v>
      </c>
      <c r="H47" s="81"/>
      <c r="I47" s="78" t="e">
        <f t="shared" si="6"/>
        <v>#DIV/0!</v>
      </c>
      <c r="J47" s="66"/>
      <c r="K47" s="66"/>
      <c r="L47" s="66"/>
      <c r="M47" s="66"/>
      <c r="N47" s="89"/>
    </row>
    <row r="48" spans="1:14" ht="14.4" x14ac:dyDescent="0.3">
      <c r="A48" s="81"/>
      <c r="B48" s="82"/>
      <c r="C48" s="82"/>
      <c r="D48" s="76" t="e">
        <f t="shared" si="3"/>
        <v>#DIV/0!</v>
      </c>
      <c r="E48" s="83" t="e">
        <f t="shared" si="4"/>
        <v>#DIV/0!</v>
      </c>
      <c r="F48" s="84" t="e">
        <f t="shared" si="5"/>
        <v>#DIV/0!</v>
      </c>
      <c r="G48" s="78" t="e">
        <f t="shared" si="2"/>
        <v>#DIV/0!</v>
      </c>
      <c r="H48" s="81"/>
      <c r="I48" s="78" t="e">
        <f t="shared" si="6"/>
        <v>#DIV/0!</v>
      </c>
      <c r="J48" s="66"/>
      <c r="K48" s="66"/>
      <c r="L48" s="66"/>
      <c r="M48" s="66"/>
      <c r="N48" s="89"/>
    </row>
    <row r="49" spans="1:14" ht="14.4" x14ac:dyDescent="0.3">
      <c r="A49" s="81"/>
      <c r="B49" s="82"/>
      <c r="C49" s="82"/>
      <c r="D49" s="76" t="e">
        <f t="shared" si="3"/>
        <v>#DIV/0!</v>
      </c>
      <c r="E49" s="83" t="e">
        <f t="shared" si="4"/>
        <v>#DIV/0!</v>
      </c>
      <c r="F49" s="84" t="e">
        <f t="shared" si="5"/>
        <v>#DIV/0!</v>
      </c>
      <c r="G49" s="78" t="e">
        <f t="shared" si="2"/>
        <v>#DIV/0!</v>
      </c>
      <c r="H49" s="81"/>
      <c r="I49" s="78" t="e">
        <f t="shared" si="6"/>
        <v>#DIV/0!</v>
      </c>
      <c r="J49" s="66"/>
      <c r="K49" s="66"/>
      <c r="L49" s="66"/>
      <c r="M49" s="66"/>
      <c r="N49" s="89"/>
    </row>
    <row r="50" spans="1:14" ht="14.4" x14ac:dyDescent="0.3">
      <c r="A50" s="81"/>
      <c r="B50" s="82"/>
      <c r="C50" s="82"/>
      <c r="D50" s="76" t="e">
        <f t="shared" si="3"/>
        <v>#DIV/0!</v>
      </c>
      <c r="E50" s="83" t="e">
        <f t="shared" si="4"/>
        <v>#DIV/0!</v>
      </c>
      <c r="F50" s="84" t="e">
        <f t="shared" si="5"/>
        <v>#DIV/0!</v>
      </c>
      <c r="G50" s="78" t="e">
        <f t="shared" si="2"/>
        <v>#DIV/0!</v>
      </c>
      <c r="H50" s="81"/>
      <c r="I50" s="78" t="e">
        <f t="shared" si="6"/>
        <v>#DIV/0!</v>
      </c>
      <c r="J50" s="66"/>
      <c r="K50" s="66"/>
      <c r="L50" s="66"/>
      <c r="M50" s="66"/>
      <c r="N50" s="89"/>
    </row>
    <row r="51" spans="1:14" ht="14.4" x14ac:dyDescent="0.3">
      <c r="A51" s="81"/>
      <c r="B51" s="82"/>
      <c r="C51" s="82"/>
      <c r="D51" s="76" t="e">
        <f t="shared" si="3"/>
        <v>#DIV/0!</v>
      </c>
      <c r="E51" s="83" t="e">
        <f t="shared" si="4"/>
        <v>#DIV/0!</v>
      </c>
      <c r="F51" s="84" t="e">
        <f t="shared" si="5"/>
        <v>#DIV/0!</v>
      </c>
      <c r="G51" s="78" t="e">
        <f t="shared" si="2"/>
        <v>#DIV/0!</v>
      </c>
      <c r="H51" s="81"/>
      <c r="I51" s="78" t="e">
        <f t="shared" si="6"/>
        <v>#DIV/0!</v>
      </c>
      <c r="J51" s="66"/>
      <c r="K51" s="66"/>
      <c r="L51" s="66"/>
      <c r="M51" s="66"/>
      <c r="N51" s="89"/>
    </row>
    <row r="52" spans="1:14" ht="14.4" x14ac:dyDescent="0.3">
      <c r="A52" s="81"/>
      <c r="B52" s="82"/>
      <c r="C52" s="82"/>
      <c r="D52" s="76" t="e">
        <f t="shared" si="3"/>
        <v>#DIV/0!</v>
      </c>
      <c r="E52" s="83" t="e">
        <f t="shared" si="4"/>
        <v>#DIV/0!</v>
      </c>
      <c r="F52" s="84" t="e">
        <f t="shared" si="5"/>
        <v>#DIV/0!</v>
      </c>
      <c r="G52" s="78" t="e">
        <f t="shared" si="2"/>
        <v>#DIV/0!</v>
      </c>
      <c r="H52" s="81"/>
      <c r="I52" s="78" t="e">
        <f t="shared" si="6"/>
        <v>#DIV/0!</v>
      </c>
      <c r="J52" s="66"/>
      <c r="K52" s="66"/>
      <c r="L52" s="66"/>
      <c r="M52" s="66"/>
      <c r="N52" s="89"/>
    </row>
    <row r="53" spans="1:14" ht="14.4" x14ac:dyDescent="0.3">
      <c r="A53" s="81"/>
      <c r="B53" s="82"/>
      <c r="C53" s="82"/>
      <c r="D53" s="76" t="e">
        <f t="shared" si="3"/>
        <v>#DIV/0!</v>
      </c>
      <c r="E53" s="83" t="e">
        <f t="shared" si="4"/>
        <v>#DIV/0!</v>
      </c>
      <c r="F53" s="84" t="e">
        <f t="shared" si="5"/>
        <v>#DIV/0!</v>
      </c>
      <c r="G53" s="78" t="e">
        <f t="shared" si="2"/>
        <v>#DIV/0!</v>
      </c>
      <c r="H53" s="81"/>
      <c r="I53" s="78" t="e">
        <f t="shared" si="6"/>
        <v>#DIV/0!</v>
      </c>
      <c r="J53" s="66"/>
      <c r="K53" s="66"/>
      <c r="L53" s="66"/>
      <c r="M53" s="66"/>
      <c r="N53" s="89"/>
    </row>
    <row r="54" spans="1:14" ht="14.4" x14ac:dyDescent="0.3">
      <c r="A54" s="81"/>
      <c r="B54" s="82"/>
      <c r="C54" s="82"/>
      <c r="D54" s="76" t="e">
        <f t="shared" si="3"/>
        <v>#DIV/0!</v>
      </c>
      <c r="E54" s="83" t="e">
        <f t="shared" si="4"/>
        <v>#DIV/0!</v>
      </c>
      <c r="F54" s="84" t="e">
        <f t="shared" si="5"/>
        <v>#DIV/0!</v>
      </c>
      <c r="G54" s="78" t="e">
        <f t="shared" si="2"/>
        <v>#DIV/0!</v>
      </c>
      <c r="H54" s="81"/>
      <c r="I54" s="78" t="e">
        <f t="shared" si="6"/>
        <v>#DIV/0!</v>
      </c>
      <c r="J54" s="66"/>
      <c r="K54" s="66"/>
      <c r="L54" s="66"/>
      <c r="M54" s="66"/>
      <c r="N54" s="89"/>
    </row>
    <row r="55" spans="1:14" ht="14.4" x14ac:dyDescent="0.3">
      <c r="A55" s="81"/>
      <c r="B55" s="82"/>
      <c r="C55" s="82"/>
      <c r="D55" s="76" t="e">
        <f t="shared" si="3"/>
        <v>#DIV/0!</v>
      </c>
      <c r="E55" s="83" t="e">
        <f t="shared" si="4"/>
        <v>#DIV/0!</v>
      </c>
      <c r="F55" s="84" t="e">
        <f t="shared" si="5"/>
        <v>#DIV/0!</v>
      </c>
      <c r="G55" s="78" t="e">
        <f t="shared" si="2"/>
        <v>#DIV/0!</v>
      </c>
      <c r="H55" s="81"/>
      <c r="I55" s="78" t="e">
        <f t="shared" si="6"/>
        <v>#DIV/0!</v>
      </c>
      <c r="J55" s="66"/>
      <c r="K55" s="66"/>
      <c r="L55" s="66"/>
      <c r="M55" s="66"/>
      <c r="N55" s="89"/>
    </row>
    <row r="56" spans="1:14" ht="14.4" x14ac:dyDescent="0.3">
      <c r="A56" s="81"/>
      <c r="B56" s="82"/>
      <c r="C56" s="82"/>
      <c r="D56" s="76" t="e">
        <f t="shared" si="3"/>
        <v>#DIV/0!</v>
      </c>
      <c r="E56" s="83" t="e">
        <f t="shared" si="4"/>
        <v>#DIV/0!</v>
      </c>
      <c r="F56" s="84" t="e">
        <f t="shared" si="5"/>
        <v>#DIV/0!</v>
      </c>
      <c r="G56" s="78" t="e">
        <f t="shared" si="2"/>
        <v>#DIV/0!</v>
      </c>
      <c r="H56" s="81"/>
      <c r="I56" s="78" t="e">
        <f t="shared" si="6"/>
        <v>#DIV/0!</v>
      </c>
      <c r="J56" s="66"/>
      <c r="K56" s="66"/>
      <c r="L56" s="66"/>
      <c r="M56" s="66"/>
      <c r="N56" s="89"/>
    </row>
    <row r="57" spans="1:14" ht="14.4" x14ac:dyDescent="0.3">
      <c r="A57" s="81"/>
      <c r="B57" s="82"/>
      <c r="C57" s="82"/>
      <c r="D57" s="76" t="e">
        <f t="shared" si="3"/>
        <v>#DIV/0!</v>
      </c>
      <c r="E57" s="83" t="e">
        <f t="shared" si="4"/>
        <v>#DIV/0!</v>
      </c>
      <c r="F57" s="84" t="e">
        <f t="shared" si="5"/>
        <v>#DIV/0!</v>
      </c>
      <c r="G57" s="78" t="e">
        <f t="shared" si="2"/>
        <v>#DIV/0!</v>
      </c>
      <c r="H57" s="81"/>
      <c r="I57" s="78" t="e">
        <f t="shared" si="6"/>
        <v>#DIV/0!</v>
      </c>
      <c r="J57" s="66"/>
      <c r="K57" s="66"/>
      <c r="L57" s="66"/>
      <c r="M57" s="66"/>
      <c r="N57" s="89"/>
    </row>
    <row r="58" spans="1:14" ht="14.4" x14ac:dyDescent="0.3">
      <c r="A58" s="81"/>
      <c r="B58" s="82"/>
      <c r="C58" s="82"/>
      <c r="D58" s="76" t="e">
        <f t="shared" si="3"/>
        <v>#DIV/0!</v>
      </c>
      <c r="E58" s="83" t="e">
        <f t="shared" si="4"/>
        <v>#DIV/0!</v>
      </c>
      <c r="F58" s="84" t="e">
        <f t="shared" si="5"/>
        <v>#DIV/0!</v>
      </c>
      <c r="G58" s="78" t="e">
        <f t="shared" si="2"/>
        <v>#DIV/0!</v>
      </c>
      <c r="H58" s="81"/>
      <c r="I58" s="78" t="e">
        <f t="shared" si="6"/>
        <v>#DIV/0!</v>
      </c>
      <c r="J58" s="66"/>
      <c r="K58" s="66"/>
      <c r="L58" s="66"/>
      <c r="M58" s="66"/>
      <c r="N58" s="89"/>
    </row>
    <row r="59" spans="1:14" ht="14.4" x14ac:dyDescent="0.3">
      <c r="A59" s="81"/>
      <c r="B59" s="82"/>
      <c r="C59" s="82"/>
      <c r="D59" s="76" t="e">
        <f t="shared" si="3"/>
        <v>#DIV/0!</v>
      </c>
      <c r="E59" s="83" t="e">
        <f t="shared" si="4"/>
        <v>#DIV/0!</v>
      </c>
      <c r="F59" s="84" t="e">
        <f t="shared" si="5"/>
        <v>#DIV/0!</v>
      </c>
      <c r="G59" s="78" t="e">
        <f t="shared" si="2"/>
        <v>#DIV/0!</v>
      </c>
      <c r="H59" s="81"/>
      <c r="I59" s="78" t="e">
        <f t="shared" si="6"/>
        <v>#DIV/0!</v>
      </c>
      <c r="J59" s="66"/>
      <c r="K59" s="66"/>
      <c r="L59" s="66"/>
      <c r="M59" s="66"/>
      <c r="N59" s="89"/>
    </row>
    <row r="60" spans="1:14" ht="14.4" x14ac:dyDescent="0.3">
      <c r="A60" s="81"/>
      <c r="B60" s="82"/>
      <c r="C60" s="82"/>
      <c r="D60" s="76" t="e">
        <f t="shared" si="3"/>
        <v>#DIV/0!</v>
      </c>
      <c r="E60" s="83" t="e">
        <f t="shared" si="4"/>
        <v>#DIV/0!</v>
      </c>
      <c r="F60" s="84" t="e">
        <f>LOG(((E60/$E$16)/(1-(E60/$E$16))))</f>
        <v>#DIV/0!</v>
      </c>
      <c r="G60" s="78" t="e">
        <f t="shared" si="2"/>
        <v>#DIV/0!</v>
      </c>
      <c r="H60" s="81"/>
      <c r="I60" s="78" t="e">
        <f t="shared" si="6"/>
        <v>#DIV/0!</v>
      </c>
      <c r="J60" s="66"/>
      <c r="K60" s="66"/>
      <c r="L60" s="66"/>
      <c r="M60" s="66"/>
      <c r="N60" s="89"/>
    </row>
    <row r="61" spans="1:14" ht="14.4" x14ac:dyDescent="0.3">
      <c r="A61" s="81"/>
      <c r="B61" s="82"/>
      <c r="C61" s="82"/>
      <c r="D61" s="76" t="e">
        <f t="shared" si="3"/>
        <v>#DIV/0!</v>
      </c>
      <c r="E61" s="83" t="e">
        <f t="shared" si="4"/>
        <v>#DIV/0!</v>
      </c>
      <c r="F61" s="84" t="e">
        <f t="shared" ref="F61:F70" si="7">LOG(((E61/$E$16)/(1-(E61/$E$16))))</f>
        <v>#DIV/0!</v>
      </c>
      <c r="G61" s="78" t="e">
        <f t="shared" si="2"/>
        <v>#DIV/0!</v>
      </c>
      <c r="H61" s="81"/>
      <c r="I61" s="78" t="e">
        <f t="shared" si="6"/>
        <v>#DIV/0!</v>
      </c>
      <c r="J61" s="66"/>
      <c r="K61" s="66"/>
      <c r="L61" s="66"/>
      <c r="M61" s="66"/>
      <c r="N61" s="89"/>
    </row>
    <row r="62" spans="1:14" ht="14.4" x14ac:dyDescent="0.3">
      <c r="A62" s="81"/>
      <c r="B62" s="82"/>
      <c r="C62" s="82"/>
      <c r="D62" s="76" t="e">
        <f t="shared" si="3"/>
        <v>#DIV/0!</v>
      </c>
      <c r="E62" s="83" t="e">
        <f t="shared" si="4"/>
        <v>#DIV/0!</v>
      </c>
      <c r="F62" s="84" t="e">
        <f t="shared" si="7"/>
        <v>#DIV/0!</v>
      </c>
      <c r="G62" s="78" t="e">
        <f t="shared" si="2"/>
        <v>#DIV/0!</v>
      </c>
      <c r="H62" s="81"/>
      <c r="I62" s="78" t="e">
        <f t="shared" si="6"/>
        <v>#DIV/0!</v>
      </c>
      <c r="J62" s="66"/>
      <c r="K62" s="66"/>
      <c r="L62" s="66"/>
      <c r="M62" s="66"/>
      <c r="N62" s="89"/>
    </row>
    <row r="63" spans="1:14" ht="14.4" x14ac:dyDescent="0.3">
      <c r="A63" s="81"/>
      <c r="B63" s="82"/>
      <c r="C63" s="82"/>
      <c r="D63" s="76" t="e">
        <f t="shared" si="3"/>
        <v>#DIV/0!</v>
      </c>
      <c r="E63" s="83" t="e">
        <f t="shared" si="4"/>
        <v>#DIV/0!</v>
      </c>
      <c r="F63" s="84" t="e">
        <f t="shared" si="7"/>
        <v>#DIV/0!</v>
      </c>
      <c r="G63" s="78" t="e">
        <f t="shared" si="2"/>
        <v>#DIV/0!</v>
      </c>
      <c r="H63" s="81"/>
      <c r="I63" s="78" t="e">
        <f t="shared" si="6"/>
        <v>#DIV/0!</v>
      </c>
      <c r="J63" s="66"/>
      <c r="K63" s="66"/>
      <c r="L63" s="66"/>
      <c r="M63" s="66"/>
      <c r="N63" s="89"/>
    </row>
    <row r="64" spans="1:14" ht="14.4" x14ac:dyDescent="0.3">
      <c r="A64" s="81"/>
      <c r="B64" s="82"/>
      <c r="C64" s="82"/>
      <c r="D64" s="76" t="e">
        <f t="shared" si="3"/>
        <v>#DIV/0!</v>
      </c>
      <c r="E64" s="83" t="e">
        <f t="shared" si="4"/>
        <v>#DIV/0!</v>
      </c>
      <c r="F64" s="84" t="e">
        <f t="shared" si="7"/>
        <v>#DIV/0!</v>
      </c>
      <c r="G64" s="78" t="e">
        <f t="shared" si="2"/>
        <v>#DIV/0!</v>
      </c>
      <c r="H64" s="81"/>
      <c r="I64" s="78" t="e">
        <f t="shared" si="6"/>
        <v>#DIV/0!</v>
      </c>
      <c r="J64" s="66"/>
      <c r="K64" s="66"/>
      <c r="L64" s="66"/>
      <c r="M64" s="66"/>
      <c r="N64" s="89"/>
    </row>
    <row r="65" spans="1:14" ht="14.4" x14ac:dyDescent="0.3">
      <c r="A65" s="81"/>
      <c r="B65" s="82"/>
      <c r="C65" s="82"/>
      <c r="D65" s="76" t="e">
        <f t="shared" si="3"/>
        <v>#DIV/0!</v>
      </c>
      <c r="E65" s="83" t="e">
        <f t="shared" si="4"/>
        <v>#DIV/0!</v>
      </c>
      <c r="F65" s="84" t="e">
        <f t="shared" si="7"/>
        <v>#DIV/0!</v>
      </c>
      <c r="G65" s="78" t="e">
        <f t="shared" si="2"/>
        <v>#DIV/0!</v>
      </c>
      <c r="H65" s="81"/>
      <c r="I65" s="78" t="e">
        <f t="shared" si="6"/>
        <v>#DIV/0!</v>
      </c>
      <c r="J65" s="66"/>
      <c r="K65" s="66"/>
      <c r="L65" s="66"/>
      <c r="M65" s="66"/>
      <c r="N65" s="89"/>
    </row>
    <row r="66" spans="1:14" ht="14.4" x14ac:dyDescent="0.3">
      <c r="A66" s="81"/>
      <c r="B66" s="82"/>
      <c r="C66" s="82"/>
      <c r="D66" s="76" t="e">
        <f t="shared" si="3"/>
        <v>#DIV/0!</v>
      </c>
      <c r="E66" s="83" t="e">
        <f t="shared" si="4"/>
        <v>#DIV/0!</v>
      </c>
      <c r="F66" s="84" t="e">
        <f t="shared" si="7"/>
        <v>#DIV/0!</v>
      </c>
      <c r="G66" s="78" t="e">
        <f t="shared" si="2"/>
        <v>#DIV/0!</v>
      </c>
      <c r="H66" s="81"/>
      <c r="I66" s="78" t="e">
        <f t="shared" si="6"/>
        <v>#DIV/0!</v>
      </c>
      <c r="J66" s="66"/>
      <c r="K66" s="66"/>
      <c r="L66" s="66"/>
      <c r="M66" s="66"/>
      <c r="N66" s="89"/>
    </row>
    <row r="67" spans="1:14" ht="14.4" x14ac:dyDescent="0.3">
      <c r="A67" s="81"/>
      <c r="B67" s="82"/>
      <c r="C67" s="82"/>
      <c r="D67" s="76" t="e">
        <f t="shared" si="3"/>
        <v>#DIV/0!</v>
      </c>
      <c r="E67" s="83" t="e">
        <f t="shared" si="4"/>
        <v>#DIV/0!</v>
      </c>
      <c r="F67" s="84" t="e">
        <f t="shared" si="7"/>
        <v>#DIV/0!</v>
      </c>
      <c r="G67" s="78" t="e">
        <f t="shared" si="2"/>
        <v>#DIV/0!</v>
      </c>
      <c r="H67" s="81"/>
      <c r="I67" s="78" t="e">
        <f t="shared" si="6"/>
        <v>#DIV/0!</v>
      </c>
      <c r="J67" s="66"/>
      <c r="K67" s="66"/>
      <c r="L67" s="66"/>
      <c r="M67" s="66"/>
      <c r="N67" s="89"/>
    </row>
    <row r="68" spans="1:14" ht="14.4" x14ac:dyDescent="0.3">
      <c r="A68" s="81"/>
      <c r="B68" s="82"/>
      <c r="C68" s="82"/>
      <c r="D68" s="76" t="e">
        <f t="shared" si="3"/>
        <v>#DIV/0!</v>
      </c>
      <c r="E68" s="83" t="e">
        <f t="shared" si="4"/>
        <v>#DIV/0!</v>
      </c>
      <c r="F68" s="84" t="e">
        <f t="shared" si="7"/>
        <v>#DIV/0!</v>
      </c>
      <c r="G68" s="78" t="e">
        <f t="shared" si="2"/>
        <v>#DIV/0!</v>
      </c>
      <c r="H68" s="81"/>
      <c r="I68" s="78" t="e">
        <f t="shared" si="6"/>
        <v>#DIV/0!</v>
      </c>
      <c r="J68" s="66"/>
      <c r="K68" s="66"/>
      <c r="L68" s="66"/>
      <c r="M68" s="66"/>
      <c r="N68" s="89"/>
    </row>
    <row r="69" spans="1:14" ht="14.4" x14ac:dyDescent="0.3">
      <c r="A69" s="81"/>
      <c r="B69" s="82"/>
      <c r="C69" s="82"/>
      <c r="D69" s="76" t="e">
        <f t="shared" si="3"/>
        <v>#DIV/0!</v>
      </c>
      <c r="E69" s="83" t="e">
        <f t="shared" si="4"/>
        <v>#DIV/0!</v>
      </c>
      <c r="F69" s="84" t="e">
        <f t="shared" si="7"/>
        <v>#DIV/0!</v>
      </c>
      <c r="G69" s="78" t="e">
        <f t="shared" si="2"/>
        <v>#DIV/0!</v>
      </c>
      <c r="H69" s="81"/>
      <c r="I69" s="78" t="e">
        <f t="shared" si="6"/>
        <v>#DIV/0!</v>
      </c>
      <c r="J69" s="66"/>
      <c r="K69" s="66"/>
      <c r="L69" s="66"/>
      <c r="M69" s="66"/>
      <c r="N69" s="89"/>
    </row>
    <row r="70" spans="1:14" ht="14.4" x14ac:dyDescent="0.3">
      <c r="A70" s="81"/>
      <c r="B70" s="82"/>
      <c r="C70" s="82"/>
      <c r="D70" s="76" t="e">
        <f t="shared" si="3"/>
        <v>#DIV/0!</v>
      </c>
      <c r="E70" s="83" t="e">
        <f t="shared" si="4"/>
        <v>#DIV/0!</v>
      </c>
      <c r="F70" s="84" t="e">
        <f t="shared" si="7"/>
        <v>#DIV/0!</v>
      </c>
      <c r="G70" s="78" t="e">
        <f t="shared" si="2"/>
        <v>#DIV/0!</v>
      </c>
      <c r="H70" s="81"/>
      <c r="I70" s="78" t="e">
        <f t="shared" si="6"/>
        <v>#DIV/0!</v>
      </c>
      <c r="J70" s="70"/>
      <c r="K70" s="70"/>
      <c r="L70" s="70"/>
      <c r="M70" s="70"/>
      <c r="N70" s="92"/>
    </row>
  </sheetData>
  <mergeCells count="2">
    <mergeCell ref="B1:G2"/>
    <mergeCell ref="A9:N9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2502A6-76A5-4974-A082-CABE51542997}">
  <dimension ref="A1:N70"/>
  <sheetViews>
    <sheetView workbookViewId="0"/>
  </sheetViews>
  <sheetFormatPr defaultColWidth="9.109375" defaultRowHeight="13.8" x14ac:dyDescent="0.3"/>
  <cols>
    <col min="1" max="1" width="20" style="1" customWidth="1"/>
    <col min="2" max="5" width="9.109375" style="1"/>
    <col min="6" max="6" width="13.5546875" style="1" customWidth="1"/>
    <col min="7" max="7" width="13.109375" style="1" customWidth="1"/>
    <col min="8" max="8" width="10.44140625" style="1" customWidth="1"/>
    <col min="9" max="9" width="13" style="1" customWidth="1"/>
    <col min="10" max="10" width="15.5546875" style="1" customWidth="1"/>
    <col min="11" max="16384" width="9.109375" style="1"/>
  </cols>
  <sheetData>
    <row r="1" spans="1:14" s="63" customFormat="1" ht="15" customHeight="1" x14ac:dyDescent="0.3">
      <c r="A1" s="86"/>
      <c r="B1" s="109" t="s">
        <v>59</v>
      </c>
      <c r="C1" s="109"/>
      <c r="D1" s="109"/>
      <c r="E1" s="109"/>
      <c r="F1" s="109"/>
      <c r="G1" s="109"/>
      <c r="H1" s="61"/>
      <c r="I1" s="62"/>
      <c r="N1" s="87"/>
    </row>
    <row r="2" spans="1:14" s="66" customFormat="1" ht="15" customHeight="1" x14ac:dyDescent="0.3">
      <c r="A2" s="88"/>
      <c r="B2" s="110"/>
      <c r="C2" s="110"/>
      <c r="D2" s="110"/>
      <c r="E2" s="110"/>
      <c r="F2" s="110"/>
      <c r="G2" s="110"/>
      <c r="H2" s="64"/>
      <c r="I2" s="65"/>
      <c r="N2" s="89"/>
    </row>
    <row r="3" spans="1:14" s="66" customFormat="1" ht="14.4" x14ac:dyDescent="0.3">
      <c r="A3" s="90"/>
      <c r="N3" s="89"/>
    </row>
    <row r="4" spans="1:14" s="66" customFormat="1" ht="14.4" x14ac:dyDescent="0.3">
      <c r="A4" s="90"/>
      <c r="F4" s="67" t="s">
        <v>0</v>
      </c>
      <c r="G4" s="68"/>
      <c r="N4" s="89"/>
    </row>
    <row r="5" spans="1:14" s="66" customFormat="1" ht="14.4" x14ac:dyDescent="0.3">
      <c r="A5" s="90"/>
      <c r="F5" s="67" t="s">
        <v>1</v>
      </c>
      <c r="G5" s="69"/>
      <c r="N5" s="89"/>
    </row>
    <row r="6" spans="1:14" s="66" customFormat="1" ht="14.4" x14ac:dyDescent="0.3">
      <c r="A6" s="90"/>
      <c r="F6" s="67" t="s">
        <v>2</v>
      </c>
      <c r="G6" s="69"/>
      <c r="N6" s="89"/>
    </row>
    <row r="7" spans="1:14" s="66" customFormat="1" ht="14.4" x14ac:dyDescent="0.3">
      <c r="A7" s="90"/>
      <c r="F7" s="67" t="s">
        <v>3</v>
      </c>
      <c r="G7" s="69"/>
      <c r="N7" s="89"/>
    </row>
    <row r="8" spans="1:14" s="66" customFormat="1" ht="14.4" x14ac:dyDescent="0.3">
      <c r="A8" s="91"/>
      <c r="B8" s="70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92"/>
    </row>
    <row r="9" spans="1:14" s="71" customFormat="1" ht="18" x14ac:dyDescent="0.35">
      <c r="A9" s="111" t="s">
        <v>60</v>
      </c>
      <c r="B9" s="112"/>
      <c r="C9" s="112"/>
      <c r="D9" s="112"/>
      <c r="E9" s="112"/>
      <c r="F9" s="112"/>
      <c r="G9" s="112"/>
      <c r="H9" s="112"/>
      <c r="I9" s="112"/>
      <c r="J9" s="112"/>
      <c r="K9" s="112"/>
      <c r="L9" s="112"/>
      <c r="M9" s="112"/>
      <c r="N9" s="113"/>
    </row>
    <row r="10" spans="1:14" s="71" customFormat="1" ht="14.4" x14ac:dyDescent="0.3">
      <c r="A10" s="8" t="s">
        <v>31</v>
      </c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10"/>
    </row>
    <row r="11" spans="1:14" s="71" customFormat="1" ht="14.4" x14ac:dyDescent="0.3">
      <c r="A11" s="11" t="s">
        <v>30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10"/>
    </row>
    <row r="12" spans="1:14" s="71" customFormat="1" ht="14.4" x14ac:dyDescent="0.3">
      <c r="A12" s="59" t="s">
        <v>73</v>
      </c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3"/>
    </row>
    <row r="13" spans="1:14" s="71" customFormat="1" ht="14.4" x14ac:dyDescent="0.3">
      <c r="A13" s="95"/>
      <c r="B13" s="100"/>
      <c r="C13" s="100"/>
      <c r="D13" s="100"/>
      <c r="E13" s="100"/>
      <c r="F13" s="100"/>
      <c r="G13" s="100"/>
      <c r="H13" s="100"/>
      <c r="I13" s="100"/>
      <c r="J13" s="100"/>
      <c r="K13" s="100"/>
      <c r="L13" s="100"/>
      <c r="M13" s="100"/>
      <c r="N13" s="101"/>
    </row>
    <row r="14" spans="1:14" ht="14.4" x14ac:dyDescent="0.3">
      <c r="A14" s="93" t="s">
        <v>41</v>
      </c>
      <c r="B14" s="66"/>
      <c r="C14" s="66"/>
      <c r="D14" s="66"/>
      <c r="E14" s="66"/>
      <c r="F14" s="66"/>
      <c r="G14" s="66"/>
      <c r="H14" s="66"/>
      <c r="I14" s="66"/>
      <c r="J14" s="66"/>
      <c r="K14" s="66"/>
      <c r="L14" s="66"/>
      <c r="M14" s="66"/>
      <c r="N14" s="89"/>
    </row>
    <row r="15" spans="1:14" ht="43.2" x14ac:dyDescent="0.3">
      <c r="A15" s="72" t="s">
        <v>4</v>
      </c>
      <c r="B15" s="73" t="s">
        <v>5</v>
      </c>
      <c r="C15" s="73" t="s">
        <v>6</v>
      </c>
      <c r="D15" s="72" t="s">
        <v>7</v>
      </c>
      <c r="E15" s="72" t="s">
        <v>8</v>
      </c>
      <c r="F15" s="72" t="s">
        <v>9</v>
      </c>
      <c r="G15" s="72" t="s">
        <v>10</v>
      </c>
      <c r="H15" s="94"/>
      <c r="I15" s="66"/>
      <c r="J15" s="66"/>
      <c r="K15" s="66"/>
      <c r="L15" s="66"/>
      <c r="M15" s="66"/>
      <c r="N15" s="89"/>
    </row>
    <row r="16" spans="1:14" ht="14.4" x14ac:dyDescent="0.3">
      <c r="A16" s="99">
        <v>0</v>
      </c>
      <c r="B16" s="75"/>
      <c r="C16" s="75"/>
      <c r="D16" s="76" t="e">
        <f t="shared" ref="D16:D21" si="0">AVERAGE(B16:C16)</f>
        <v>#DIV/0!</v>
      </c>
      <c r="E16" s="77" t="e">
        <f t="shared" ref="E16:E21" si="1">D16/$D$16</f>
        <v>#DIV/0!</v>
      </c>
      <c r="F16" s="76"/>
      <c r="G16" s="76"/>
      <c r="H16" s="66"/>
      <c r="I16" s="66"/>
      <c r="J16" s="66"/>
      <c r="K16" s="66"/>
      <c r="L16" s="66"/>
      <c r="M16" s="66"/>
      <c r="N16" s="89"/>
    </row>
    <row r="17" spans="1:14" ht="14.4" x14ac:dyDescent="0.3">
      <c r="A17" s="99">
        <v>0.2</v>
      </c>
      <c r="B17" s="75"/>
      <c r="C17" s="75"/>
      <c r="D17" s="76" t="e">
        <f t="shared" si="0"/>
        <v>#DIV/0!</v>
      </c>
      <c r="E17" s="77" t="e">
        <f t="shared" si="1"/>
        <v>#DIV/0!</v>
      </c>
      <c r="F17" s="78">
        <f>LOG(A17)</f>
        <v>-0.69897000433601875</v>
      </c>
      <c r="G17" s="79" t="e">
        <f>LOG(E17/(1-E17))</f>
        <v>#DIV/0!</v>
      </c>
      <c r="H17" s="66"/>
      <c r="I17" s="66"/>
      <c r="J17" s="66"/>
      <c r="K17" s="66"/>
      <c r="L17" s="66"/>
      <c r="M17" s="66"/>
      <c r="N17" s="89"/>
    </row>
    <row r="18" spans="1:14" ht="14.4" x14ac:dyDescent="0.3">
      <c r="A18" s="99">
        <v>0.6</v>
      </c>
      <c r="B18" s="75"/>
      <c r="C18" s="75"/>
      <c r="D18" s="76" t="e">
        <f t="shared" si="0"/>
        <v>#DIV/0!</v>
      </c>
      <c r="E18" s="77" t="e">
        <f t="shared" si="1"/>
        <v>#DIV/0!</v>
      </c>
      <c r="F18" s="78">
        <f>LOG(A18)</f>
        <v>-0.22184874961635639</v>
      </c>
      <c r="G18" s="79" t="e">
        <f>LOG(E18/(1-E18))</f>
        <v>#DIV/0!</v>
      </c>
      <c r="H18" s="66"/>
      <c r="I18" s="66"/>
      <c r="J18" s="66"/>
      <c r="K18" s="66"/>
      <c r="L18" s="66"/>
      <c r="M18" s="66"/>
      <c r="N18" s="89"/>
    </row>
    <row r="19" spans="1:14" ht="14.4" x14ac:dyDescent="0.3">
      <c r="A19" s="99">
        <v>1.5</v>
      </c>
      <c r="B19" s="75"/>
      <c r="C19" s="75"/>
      <c r="D19" s="76" t="e">
        <f t="shared" si="0"/>
        <v>#DIV/0!</v>
      </c>
      <c r="E19" s="77" t="e">
        <f t="shared" si="1"/>
        <v>#DIV/0!</v>
      </c>
      <c r="F19" s="78">
        <f>LOG(A19)</f>
        <v>0.17609125905568124</v>
      </c>
      <c r="G19" s="79" t="e">
        <f>LOG(E19/(1-E19))</f>
        <v>#DIV/0!</v>
      </c>
      <c r="H19" s="66"/>
      <c r="I19" s="66"/>
      <c r="J19" s="66"/>
      <c r="K19" s="66"/>
      <c r="L19" s="66"/>
      <c r="M19" s="66"/>
      <c r="N19" s="89"/>
    </row>
    <row r="20" spans="1:14" ht="14.4" x14ac:dyDescent="0.3">
      <c r="A20" s="99">
        <v>4</v>
      </c>
      <c r="B20" s="75"/>
      <c r="C20" s="75"/>
      <c r="D20" s="76" t="e">
        <f t="shared" si="0"/>
        <v>#DIV/0!</v>
      </c>
      <c r="E20" s="77" t="e">
        <f t="shared" si="1"/>
        <v>#DIV/0!</v>
      </c>
      <c r="F20" s="78">
        <f>LOG(A20)</f>
        <v>0.6020599913279624</v>
      </c>
      <c r="G20" s="79" t="e">
        <f>LOG(E20/(1-E20))</f>
        <v>#DIV/0!</v>
      </c>
      <c r="H20" s="66"/>
      <c r="I20" s="66"/>
      <c r="J20" s="66"/>
      <c r="K20" s="66"/>
      <c r="L20" s="66"/>
      <c r="M20" s="66"/>
      <c r="N20" s="89"/>
    </row>
    <row r="21" spans="1:14" ht="14.4" x14ac:dyDescent="0.3">
      <c r="A21" s="99">
        <v>8</v>
      </c>
      <c r="B21" s="75"/>
      <c r="C21" s="75"/>
      <c r="D21" s="76" t="e">
        <f t="shared" si="0"/>
        <v>#DIV/0!</v>
      </c>
      <c r="E21" s="77" t="e">
        <f t="shared" si="1"/>
        <v>#DIV/0!</v>
      </c>
      <c r="F21" s="78">
        <f>LOG(A21)</f>
        <v>0.90308998699194354</v>
      </c>
      <c r="G21" s="79" t="e">
        <f>LOG(E21/(1-E21))</f>
        <v>#DIV/0!</v>
      </c>
      <c r="H21" s="70"/>
      <c r="I21" s="70"/>
      <c r="J21" s="70"/>
      <c r="K21" s="70"/>
      <c r="L21" s="70"/>
      <c r="M21" s="70"/>
      <c r="N21" s="92"/>
    </row>
    <row r="22" spans="1:14" ht="14.4" x14ac:dyDescent="0.3">
      <c r="A22" s="98"/>
      <c r="B22" s="63"/>
      <c r="C22" s="63"/>
      <c r="D22" s="63"/>
      <c r="E22" s="63"/>
      <c r="F22" s="63"/>
      <c r="G22" s="63"/>
      <c r="H22" s="63"/>
      <c r="I22" s="63"/>
      <c r="J22" s="63"/>
      <c r="K22" s="63"/>
      <c r="L22" s="63"/>
      <c r="M22" s="63"/>
      <c r="N22" s="87"/>
    </row>
    <row r="23" spans="1:14" ht="16.2" x14ac:dyDescent="0.3">
      <c r="A23" s="93" t="s">
        <v>42</v>
      </c>
      <c r="B23" s="66"/>
      <c r="C23" s="66"/>
      <c r="D23" s="66"/>
      <c r="E23" s="66"/>
      <c r="F23" s="66"/>
      <c r="G23" s="66"/>
      <c r="H23" s="66"/>
      <c r="I23" s="66"/>
      <c r="J23" s="66"/>
      <c r="K23" s="66"/>
      <c r="L23" s="66"/>
      <c r="M23" s="66"/>
      <c r="N23" s="89"/>
    </row>
    <row r="24" spans="1:14" ht="14.4" x14ac:dyDescent="0.3">
      <c r="A24" s="90"/>
      <c r="B24" s="66"/>
      <c r="C24" s="66"/>
      <c r="D24" s="66"/>
      <c r="E24" s="66"/>
      <c r="F24" s="66"/>
      <c r="G24" s="66"/>
      <c r="H24" s="66"/>
      <c r="I24" s="66"/>
      <c r="J24" s="66"/>
      <c r="K24" s="66"/>
      <c r="L24" s="66"/>
      <c r="M24" s="66"/>
      <c r="N24" s="89"/>
    </row>
    <row r="25" spans="1:14" ht="14.4" x14ac:dyDescent="0.3">
      <c r="A25" s="90"/>
      <c r="B25" s="66"/>
      <c r="C25" s="66"/>
      <c r="D25" s="66"/>
      <c r="E25" s="66"/>
      <c r="F25" s="66"/>
      <c r="G25" s="66"/>
      <c r="H25" s="66"/>
      <c r="I25" s="66"/>
      <c r="J25" s="66"/>
      <c r="K25" s="66"/>
      <c r="L25" s="66"/>
      <c r="M25" s="66"/>
      <c r="N25" s="89"/>
    </row>
    <row r="26" spans="1:14" ht="14.4" x14ac:dyDescent="0.3">
      <c r="A26" s="90"/>
      <c r="B26" s="66"/>
      <c r="C26" s="66"/>
      <c r="D26" s="66"/>
      <c r="E26" s="66"/>
      <c r="F26" s="66"/>
      <c r="G26" s="66"/>
      <c r="H26" s="66"/>
      <c r="I26" s="66"/>
      <c r="J26" s="66"/>
      <c r="K26" s="66"/>
      <c r="L26" s="66"/>
      <c r="M26" s="66"/>
      <c r="N26" s="89"/>
    </row>
    <row r="27" spans="1:14" ht="14.4" x14ac:dyDescent="0.3">
      <c r="A27" s="90"/>
      <c r="B27" s="66"/>
      <c r="C27" s="66"/>
      <c r="D27" s="66"/>
      <c r="E27" s="66"/>
      <c r="F27" s="66"/>
      <c r="G27" s="66"/>
      <c r="H27" s="66"/>
      <c r="I27" s="66"/>
      <c r="J27" s="66"/>
      <c r="K27" s="66"/>
      <c r="L27" s="66"/>
      <c r="M27" s="66"/>
      <c r="N27" s="89"/>
    </row>
    <row r="28" spans="1:14" ht="14.4" x14ac:dyDescent="0.3">
      <c r="A28" s="90"/>
      <c r="B28" s="66"/>
      <c r="C28" s="66"/>
      <c r="D28" s="66"/>
      <c r="E28" s="66"/>
      <c r="F28" s="66"/>
      <c r="G28" s="66"/>
      <c r="H28" s="66"/>
      <c r="I28" s="66"/>
      <c r="J28" s="66"/>
      <c r="K28" s="66"/>
      <c r="L28" s="66"/>
      <c r="M28" s="66"/>
      <c r="N28" s="89"/>
    </row>
    <row r="29" spans="1:14" ht="16.2" x14ac:dyDescent="0.3">
      <c r="A29" s="96" t="s">
        <v>43</v>
      </c>
      <c r="B29" s="97" t="e">
        <f>(CORREL(G17:G21,F17:F21))^2</f>
        <v>#DIV/0!</v>
      </c>
      <c r="C29" s="66"/>
      <c r="D29" s="66"/>
      <c r="E29" s="66"/>
      <c r="F29" s="66"/>
      <c r="G29" s="66"/>
      <c r="H29" s="66"/>
      <c r="I29" s="66"/>
      <c r="J29" s="66"/>
      <c r="K29" s="66"/>
      <c r="L29" s="66"/>
      <c r="M29" s="66"/>
      <c r="N29" s="89"/>
    </row>
    <row r="30" spans="1:14" ht="14.4" x14ac:dyDescent="0.3">
      <c r="A30" s="96" t="s">
        <v>11</v>
      </c>
      <c r="B30" s="97" t="e">
        <f>SLOPE(G17:G21,F17:F21)</f>
        <v>#DIV/0!</v>
      </c>
      <c r="C30" s="66"/>
      <c r="D30" s="66"/>
      <c r="E30" s="66"/>
      <c r="F30" s="66"/>
      <c r="G30" s="66"/>
      <c r="H30" s="66"/>
      <c r="I30" s="66"/>
      <c r="J30" s="66"/>
      <c r="K30" s="66"/>
      <c r="L30" s="66"/>
      <c r="M30" s="66"/>
      <c r="N30" s="89"/>
    </row>
    <row r="31" spans="1:14" ht="14.4" x14ac:dyDescent="0.3">
      <c r="A31" s="96" t="s">
        <v>12</v>
      </c>
      <c r="B31" s="97" t="e">
        <f>INTERCEPT(G17:G21,F17:F21)</f>
        <v>#DIV/0!</v>
      </c>
      <c r="C31" s="66"/>
      <c r="D31" s="66"/>
      <c r="E31" s="66"/>
      <c r="F31" s="66"/>
      <c r="G31" s="66"/>
      <c r="H31" s="66"/>
      <c r="I31" s="66"/>
      <c r="J31" s="66"/>
      <c r="K31" s="66"/>
      <c r="L31" s="66"/>
      <c r="M31" s="66"/>
      <c r="N31" s="89"/>
    </row>
    <row r="32" spans="1:14" ht="14.4" x14ac:dyDescent="0.3">
      <c r="A32" s="90"/>
      <c r="B32" s="66"/>
      <c r="C32" s="66"/>
      <c r="D32" s="66"/>
      <c r="E32" s="66"/>
      <c r="F32" s="66"/>
      <c r="G32" s="66"/>
      <c r="H32" s="66"/>
      <c r="I32" s="66"/>
      <c r="J32" s="66"/>
      <c r="K32" s="66"/>
      <c r="L32" s="66"/>
      <c r="M32" s="66"/>
      <c r="N32" s="89"/>
    </row>
    <row r="33" spans="1:14" ht="14.4" x14ac:dyDescent="0.3">
      <c r="A33" s="90"/>
      <c r="B33" s="66"/>
      <c r="C33" s="66"/>
      <c r="D33" s="66"/>
      <c r="E33" s="66"/>
      <c r="F33" s="66"/>
      <c r="G33" s="66"/>
      <c r="H33" s="66"/>
      <c r="I33" s="66"/>
      <c r="J33" s="66"/>
      <c r="K33" s="66"/>
      <c r="L33" s="66"/>
      <c r="M33" s="66"/>
      <c r="N33" s="89"/>
    </row>
    <row r="34" spans="1:14" ht="14.4" x14ac:dyDescent="0.3">
      <c r="A34" s="90"/>
      <c r="B34" s="66"/>
      <c r="C34" s="66"/>
      <c r="D34" s="66"/>
      <c r="E34" s="66"/>
      <c r="F34" s="66"/>
      <c r="G34" s="66"/>
      <c r="H34" s="66"/>
      <c r="I34" s="66"/>
      <c r="J34" s="66"/>
      <c r="K34" s="66"/>
      <c r="L34" s="66"/>
      <c r="M34" s="66"/>
      <c r="N34" s="89"/>
    </row>
    <row r="35" spans="1:14" ht="14.4" x14ac:dyDescent="0.3">
      <c r="A35" s="90"/>
      <c r="B35" s="66"/>
      <c r="C35" s="66"/>
      <c r="D35" s="66"/>
      <c r="E35" s="66"/>
      <c r="F35" s="66"/>
      <c r="G35" s="66"/>
      <c r="H35" s="66"/>
      <c r="I35" s="66"/>
      <c r="J35" s="66"/>
      <c r="K35" s="66"/>
      <c r="L35" s="66"/>
      <c r="M35" s="66"/>
      <c r="N35" s="89"/>
    </row>
    <row r="36" spans="1:14" ht="14.4" x14ac:dyDescent="0.3">
      <c r="A36" s="91"/>
      <c r="B36" s="70"/>
      <c r="C36" s="70"/>
      <c r="D36" s="70"/>
      <c r="E36" s="70"/>
      <c r="F36" s="70"/>
      <c r="G36" s="70"/>
      <c r="H36" s="70"/>
      <c r="I36" s="70"/>
      <c r="J36" s="70"/>
      <c r="K36" s="70"/>
      <c r="L36" s="70"/>
      <c r="M36" s="70"/>
      <c r="N36" s="92"/>
    </row>
    <row r="37" spans="1:14" ht="14.4" x14ac:dyDescent="0.3">
      <c r="A37" s="98"/>
      <c r="B37" s="63"/>
      <c r="C37" s="63"/>
      <c r="D37" s="63"/>
      <c r="E37" s="63"/>
      <c r="F37" s="63"/>
      <c r="G37" s="63"/>
      <c r="H37" s="63"/>
      <c r="I37" s="63"/>
      <c r="J37" s="63"/>
      <c r="K37" s="63"/>
      <c r="L37" s="63"/>
      <c r="M37" s="63"/>
      <c r="N37" s="87"/>
    </row>
    <row r="38" spans="1:14" ht="14.4" x14ac:dyDescent="0.3">
      <c r="A38" s="93" t="s">
        <v>76</v>
      </c>
      <c r="B38" s="66"/>
      <c r="C38" s="66"/>
      <c r="D38" s="66"/>
      <c r="E38" s="66"/>
      <c r="F38" s="66"/>
      <c r="G38" s="66"/>
      <c r="H38" s="66"/>
      <c r="I38" s="66"/>
      <c r="J38" s="66"/>
      <c r="K38" s="66"/>
      <c r="L38" s="66"/>
      <c r="M38" s="66"/>
      <c r="N38" s="89"/>
    </row>
    <row r="39" spans="1:14" ht="60.75" customHeight="1" x14ac:dyDescent="0.3">
      <c r="A39" s="73" t="s">
        <v>13</v>
      </c>
      <c r="B39" s="80" t="s">
        <v>5</v>
      </c>
      <c r="C39" s="80" t="s">
        <v>6</v>
      </c>
      <c r="D39" s="72" t="s">
        <v>7</v>
      </c>
      <c r="E39" s="72" t="s">
        <v>8</v>
      </c>
      <c r="F39" s="72" t="s">
        <v>10</v>
      </c>
      <c r="G39" s="72" t="s">
        <v>22</v>
      </c>
      <c r="H39" s="73" t="s">
        <v>15</v>
      </c>
      <c r="I39" s="72" t="s">
        <v>23</v>
      </c>
      <c r="J39" s="66"/>
      <c r="K39" s="66"/>
      <c r="L39" s="66"/>
      <c r="M39" s="66"/>
      <c r="N39" s="89"/>
    </row>
    <row r="40" spans="1:14" ht="14.4" x14ac:dyDescent="0.3">
      <c r="A40" s="81"/>
      <c r="B40" s="82"/>
      <c r="C40" s="82"/>
      <c r="D40" s="76" t="e">
        <f>AVERAGE(B40:C40)</f>
        <v>#DIV/0!</v>
      </c>
      <c r="E40" s="83" t="e">
        <f>D40/$D$16</f>
        <v>#DIV/0!</v>
      </c>
      <c r="F40" s="84" t="e">
        <f>LOG(((E40/$E$16)/(1-(E40/$E$16))))</f>
        <v>#DIV/0!</v>
      </c>
      <c r="G40" s="78" t="e">
        <f t="shared" ref="G40:G70" si="2">10^((F40-$B$31)/$B$30)</f>
        <v>#DIV/0!</v>
      </c>
      <c r="H40" s="81"/>
      <c r="I40" s="78" t="e">
        <f>G40*H40</f>
        <v>#DIV/0!</v>
      </c>
      <c r="J40" s="66"/>
      <c r="K40" s="66"/>
      <c r="L40" s="66"/>
      <c r="M40" s="66"/>
      <c r="N40" s="89"/>
    </row>
    <row r="41" spans="1:14" ht="14.4" x14ac:dyDescent="0.3">
      <c r="A41" s="81"/>
      <c r="B41" s="82"/>
      <c r="C41" s="82"/>
      <c r="D41" s="76" t="e">
        <f t="shared" ref="D41:D70" si="3">AVERAGE(B41:C41)</f>
        <v>#DIV/0!</v>
      </c>
      <c r="E41" s="83" t="e">
        <f t="shared" ref="E41:E70" si="4">D41/$D$16</f>
        <v>#DIV/0!</v>
      </c>
      <c r="F41" s="84" t="e">
        <f t="shared" ref="F41:F59" si="5">LOG(((E41/$E$16)/(1-(E41/$E$16))))</f>
        <v>#DIV/0!</v>
      </c>
      <c r="G41" s="78" t="e">
        <f t="shared" si="2"/>
        <v>#DIV/0!</v>
      </c>
      <c r="H41" s="81"/>
      <c r="I41" s="78" t="e">
        <f t="shared" ref="I41:I70" si="6">G41*H41</f>
        <v>#DIV/0!</v>
      </c>
      <c r="J41" s="66"/>
      <c r="K41" s="66"/>
      <c r="L41" s="66"/>
      <c r="M41" s="66"/>
      <c r="N41" s="89"/>
    </row>
    <row r="42" spans="1:14" ht="14.4" x14ac:dyDescent="0.3">
      <c r="A42" s="81"/>
      <c r="B42" s="82"/>
      <c r="C42" s="82"/>
      <c r="D42" s="76" t="e">
        <f t="shared" si="3"/>
        <v>#DIV/0!</v>
      </c>
      <c r="E42" s="83" t="e">
        <f t="shared" si="4"/>
        <v>#DIV/0!</v>
      </c>
      <c r="F42" s="84" t="e">
        <f t="shared" si="5"/>
        <v>#DIV/0!</v>
      </c>
      <c r="G42" s="78" t="e">
        <f t="shared" si="2"/>
        <v>#DIV/0!</v>
      </c>
      <c r="H42" s="81"/>
      <c r="I42" s="78" t="e">
        <f t="shared" si="6"/>
        <v>#DIV/0!</v>
      </c>
      <c r="J42" s="66"/>
      <c r="K42" s="66"/>
      <c r="L42" s="66"/>
      <c r="M42" s="66"/>
      <c r="N42" s="89"/>
    </row>
    <row r="43" spans="1:14" ht="14.4" x14ac:dyDescent="0.3">
      <c r="A43" s="81"/>
      <c r="B43" s="82"/>
      <c r="C43" s="82"/>
      <c r="D43" s="76" t="e">
        <f t="shared" si="3"/>
        <v>#DIV/0!</v>
      </c>
      <c r="E43" s="83" t="e">
        <f t="shared" si="4"/>
        <v>#DIV/0!</v>
      </c>
      <c r="F43" s="84" t="e">
        <f t="shared" si="5"/>
        <v>#DIV/0!</v>
      </c>
      <c r="G43" s="78" t="e">
        <f t="shared" si="2"/>
        <v>#DIV/0!</v>
      </c>
      <c r="H43" s="81"/>
      <c r="I43" s="78" t="e">
        <f t="shared" si="6"/>
        <v>#DIV/0!</v>
      </c>
      <c r="J43" s="66"/>
      <c r="K43" s="66"/>
      <c r="L43" s="66"/>
      <c r="M43" s="66"/>
      <c r="N43" s="89"/>
    </row>
    <row r="44" spans="1:14" ht="14.4" x14ac:dyDescent="0.3">
      <c r="A44" s="81"/>
      <c r="B44" s="82"/>
      <c r="C44" s="82"/>
      <c r="D44" s="76" t="e">
        <f t="shared" si="3"/>
        <v>#DIV/0!</v>
      </c>
      <c r="E44" s="83" t="e">
        <f t="shared" si="4"/>
        <v>#DIV/0!</v>
      </c>
      <c r="F44" s="84" t="e">
        <f t="shared" si="5"/>
        <v>#DIV/0!</v>
      </c>
      <c r="G44" s="78" t="e">
        <f t="shared" si="2"/>
        <v>#DIV/0!</v>
      </c>
      <c r="H44" s="81"/>
      <c r="I44" s="78" t="e">
        <f t="shared" si="6"/>
        <v>#DIV/0!</v>
      </c>
      <c r="J44" s="66"/>
      <c r="K44" s="66"/>
      <c r="L44" s="66"/>
      <c r="M44" s="66"/>
      <c r="N44" s="89"/>
    </row>
    <row r="45" spans="1:14" ht="14.4" x14ac:dyDescent="0.3">
      <c r="A45" s="81"/>
      <c r="B45" s="82"/>
      <c r="C45" s="82"/>
      <c r="D45" s="76" t="e">
        <f t="shared" si="3"/>
        <v>#DIV/0!</v>
      </c>
      <c r="E45" s="83" t="e">
        <f t="shared" si="4"/>
        <v>#DIV/0!</v>
      </c>
      <c r="F45" s="84" t="e">
        <f t="shared" si="5"/>
        <v>#DIV/0!</v>
      </c>
      <c r="G45" s="78" t="e">
        <f t="shared" si="2"/>
        <v>#DIV/0!</v>
      </c>
      <c r="H45" s="81"/>
      <c r="I45" s="78" t="e">
        <f t="shared" si="6"/>
        <v>#DIV/0!</v>
      </c>
      <c r="J45" s="66"/>
      <c r="K45" s="66"/>
      <c r="L45" s="66"/>
      <c r="M45" s="66"/>
      <c r="N45" s="89"/>
    </row>
    <row r="46" spans="1:14" ht="14.4" x14ac:dyDescent="0.3">
      <c r="A46" s="81"/>
      <c r="B46" s="82"/>
      <c r="C46" s="82"/>
      <c r="D46" s="76" t="e">
        <f t="shared" si="3"/>
        <v>#DIV/0!</v>
      </c>
      <c r="E46" s="83" t="e">
        <f t="shared" si="4"/>
        <v>#DIV/0!</v>
      </c>
      <c r="F46" s="84" t="e">
        <f t="shared" si="5"/>
        <v>#DIV/0!</v>
      </c>
      <c r="G46" s="78" t="e">
        <f t="shared" si="2"/>
        <v>#DIV/0!</v>
      </c>
      <c r="H46" s="81"/>
      <c r="I46" s="78" t="e">
        <f t="shared" si="6"/>
        <v>#DIV/0!</v>
      </c>
      <c r="J46" s="66"/>
      <c r="K46" s="66"/>
      <c r="L46" s="66"/>
      <c r="M46" s="66"/>
      <c r="N46" s="89"/>
    </row>
    <row r="47" spans="1:14" ht="14.4" x14ac:dyDescent="0.3">
      <c r="A47" s="81"/>
      <c r="B47" s="82"/>
      <c r="C47" s="82"/>
      <c r="D47" s="76" t="e">
        <f t="shared" si="3"/>
        <v>#DIV/0!</v>
      </c>
      <c r="E47" s="83" t="e">
        <f t="shared" si="4"/>
        <v>#DIV/0!</v>
      </c>
      <c r="F47" s="84" t="e">
        <f t="shared" si="5"/>
        <v>#DIV/0!</v>
      </c>
      <c r="G47" s="78" t="e">
        <f t="shared" si="2"/>
        <v>#DIV/0!</v>
      </c>
      <c r="H47" s="81"/>
      <c r="I47" s="78" t="e">
        <f t="shared" si="6"/>
        <v>#DIV/0!</v>
      </c>
      <c r="J47" s="66"/>
      <c r="K47" s="66"/>
      <c r="L47" s="66"/>
      <c r="M47" s="66"/>
      <c r="N47" s="89"/>
    </row>
    <row r="48" spans="1:14" ht="14.4" x14ac:dyDescent="0.3">
      <c r="A48" s="81"/>
      <c r="B48" s="82"/>
      <c r="C48" s="82"/>
      <c r="D48" s="76" t="e">
        <f t="shared" si="3"/>
        <v>#DIV/0!</v>
      </c>
      <c r="E48" s="83" t="e">
        <f t="shared" si="4"/>
        <v>#DIV/0!</v>
      </c>
      <c r="F48" s="84" t="e">
        <f t="shared" si="5"/>
        <v>#DIV/0!</v>
      </c>
      <c r="G48" s="78" t="e">
        <f t="shared" si="2"/>
        <v>#DIV/0!</v>
      </c>
      <c r="H48" s="81"/>
      <c r="I48" s="78" t="e">
        <f t="shared" si="6"/>
        <v>#DIV/0!</v>
      </c>
      <c r="J48" s="66"/>
      <c r="K48" s="66"/>
      <c r="L48" s="66"/>
      <c r="M48" s="66"/>
      <c r="N48" s="89"/>
    </row>
    <row r="49" spans="1:14" ht="14.4" x14ac:dyDescent="0.3">
      <c r="A49" s="81"/>
      <c r="B49" s="82"/>
      <c r="C49" s="82"/>
      <c r="D49" s="76" t="e">
        <f t="shared" si="3"/>
        <v>#DIV/0!</v>
      </c>
      <c r="E49" s="83" t="e">
        <f t="shared" si="4"/>
        <v>#DIV/0!</v>
      </c>
      <c r="F49" s="84" t="e">
        <f t="shared" si="5"/>
        <v>#DIV/0!</v>
      </c>
      <c r="G49" s="78" t="e">
        <f t="shared" si="2"/>
        <v>#DIV/0!</v>
      </c>
      <c r="H49" s="81"/>
      <c r="I49" s="78" t="e">
        <f t="shared" si="6"/>
        <v>#DIV/0!</v>
      </c>
      <c r="J49" s="66"/>
      <c r="K49" s="66"/>
      <c r="L49" s="66"/>
      <c r="M49" s="66"/>
      <c r="N49" s="89"/>
    </row>
    <row r="50" spans="1:14" ht="14.4" x14ac:dyDescent="0.3">
      <c r="A50" s="81"/>
      <c r="B50" s="82"/>
      <c r="C50" s="82"/>
      <c r="D50" s="76" t="e">
        <f t="shared" si="3"/>
        <v>#DIV/0!</v>
      </c>
      <c r="E50" s="83" t="e">
        <f t="shared" si="4"/>
        <v>#DIV/0!</v>
      </c>
      <c r="F50" s="84" t="e">
        <f t="shared" si="5"/>
        <v>#DIV/0!</v>
      </c>
      <c r="G50" s="78" t="e">
        <f t="shared" si="2"/>
        <v>#DIV/0!</v>
      </c>
      <c r="H50" s="81"/>
      <c r="I50" s="78" t="e">
        <f t="shared" si="6"/>
        <v>#DIV/0!</v>
      </c>
      <c r="J50" s="66"/>
      <c r="K50" s="66"/>
      <c r="L50" s="66"/>
      <c r="M50" s="66"/>
      <c r="N50" s="89"/>
    </row>
    <row r="51" spans="1:14" ht="14.4" x14ac:dyDescent="0.3">
      <c r="A51" s="81"/>
      <c r="B51" s="82"/>
      <c r="C51" s="82"/>
      <c r="D51" s="76" t="e">
        <f t="shared" si="3"/>
        <v>#DIV/0!</v>
      </c>
      <c r="E51" s="83" t="e">
        <f t="shared" si="4"/>
        <v>#DIV/0!</v>
      </c>
      <c r="F51" s="84" t="e">
        <f t="shared" si="5"/>
        <v>#DIV/0!</v>
      </c>
      <c r="G51" s="78" t="e">
        <f t="shared" si="2"/>
        <v>#DIV/0!</v>
      </c>
      <c r="H51" s="81"/>
      <c r="I51" s="78" t="e">
        <f t="shared" si="6"/>
        <v>#DIV/0!</v>
      </c>
      <c r="J51" s="66"/>
      <c r="K51" s="66"/>
      <c r="L51" s="66"/>
      <c r="M51" s="66"/>
      <c r="N51" s="89"/>
    </row>
    <row r="52" spans="1:14" ht="14.4" x14ac:dyDescent="0.3">
      <c r="A52" s="81"/>
      <c r="B52" s="82"/>
      <c r="C52" s="82"/>
      <c r="D52" s="76" t="e">
        <f t="shared" si="3"/>
        <v>#DIV/0!</v>
      </c>
      <c r="E52" s="83" t="e">
        <f t="shared" si="4"/>
        <v>#DIV/0!</v>
      </c>
      <c r="F52" s="84" t="e">
        <f t="shared" si="5"/>
        <v>#DIV/0!</v>
      </c>
      <c r="G52" s="78" t="e">
        <f t="shared" si="2"/>
        <v>#DIV/0!</v>
      </c>
      <c r="H52" s="81"/>
      <c r="I52" s="78" t="e">
        <f t="shared" si="6"/>
        <v>#DIV/0!</v>
      </c>
      <c r="J52" s="66"/>
      <c r="K52" s="66"/>
      <c r="L52" s="66"/>
      <c r="M52" s="66"/>
      <c r="N52" s="89"/>
    </row>
    <row r="53" spans="1:14" ht="14.4" x14ac:dyDescent="0.3">
      <c r="A53" s="81"/>
      <c r="B53" s="82"/>
      <c r="C53" s="82"/>
      <c r="D53" s="76" t="e">
        <f t="shared" si="3"/>
        <v>#DIV/0!</v>
      </c>
      <c r="E53" s="83" t="e">
        <f t="shared" si="4"/>
        <v>#DIV/0!</v>
      </c>
      <c r="F53" s="84" t="e">
        <f t="shared" si="5"/>
        <v>#DIV/0!</v>
      </c>
      <c r="G53" s="78" t="e">
        <f t="shared" si="2"/>
        <v>#DIV/0!</v>
      </c>
      <c r="H53" s="81"/>
      <c r="I53" s="78" t="e">
        <f t="shared" si="6"/>
        <v>#DIV/0!</v>
      </c>
      <c r="J53" s="66"/>
      <c r="K53" s="66"/>
      <c r="L53" s="66"/>
      <c r="M53" s="66"/>
      <c r="N53" s="89"/>
    </row>
    <row r="54" spans="1:14" ht="14.4" x14ac:dyDescent="0.3">
      <c r="A54" s="81"/>
      <c r="B54" s="82"/>
      <c r="C54" s="82"/>
      <c r="D54" s="76" t="e">
        <f t="shared" si="3"/>
        <v>#DIV/0!</v>
      </c>
      <c r="E54" s="83" t="e">
        <f t="shared" si="4"/>
        <v>#DIV/0!</v>
      </c>
      <c r="F54" s="84" t="e">
        <f t="shared" si="5"/>
        <v>#DIV/0!</v>
      </c>
      <c r="G54" s="78" t="e">
        <f t="shared" si="2"/>
        <v>#DIV/0!</v>
      </c>
      <c r="H54" s="81"/>
      <c r="I54" s="78" t="e">
        <f t="shared" si="6"/>
        <v>#DIV/0!</v>
      </c>
      <c r="J54" s="66"/>
      <c r="K54" s="66"/>
      <c r="L54" s="66"/>
      <c r="M54" s="66"/>
      <c r="N54" s="89"/>
    </row>
    <row r="55" spans="1:14" ht="14.4" x14ac:dyDescent="0.3">
      <c r="A55" s="81"/>
      <c r="B55" s="82"/>
      <c r="C55" s="82"/>
      <c r="D55" s="76" t="e">
        <f t="shared" si="3"/>
        <v>#DIV/0!</v>
      </c>
      <c r="E55" s="83" t="e">
        <f t="shared" si="4"/>
        <v>#DIV/0!</v>
      </c>
      <c r="F55" s="84" t="e">
        <f t="shared" si="5"/>
        <v>#DIV/0!</v>
      </c>
      <c r="G55" s="78" t="e">
        <f t="shared" si="2"/>
        <v>#DIV/0!</v>
      </c>
      <c r="H55" s="81"/>
      <c r="I55" s="78" t="e">
        <f t="shared" si="6"/>
        <v>#DIV/0!</v>
      </c>
      <c r="J55" s="66"/>
      <c r="K55" s="66"/>
      <c r="L55" s="66"/>
      <c r="M55" s="66"/>
      <c r="N55" s="89"/>
    </row>
    <row r="56" spans="1:14" ht="14.4" x14ac:dyDescent="0.3">
      <c r="A56" s="81"/>
      <c r="B56" s="82"/>
      <c r="C56" s="82"/>
      <c r="D56" s="76" t="e">
        <f t="shared" si="3"/>
        <v>#DIV/0!</v>
      </c>
      <c r="E56" s="83" t="e">
        <f t="shared" si="4"/>
        <v>#DIV/0!</v>
      </c>
      <c r="F56" s="84" t="e">
        <f t="shared" si="5"/>
        <v>#DIV/0!</v>
      </c>
      <c r="G56" s="78" t="e">
        <f t="shared" si="2"/>
        <v>#DIV/0!</v>
      </c>
      <c r="H56" s="81"/>
      <c r="I56" s="78" t="e">
        <f t="shared" si="6"/>
        <v>#DIV/0!</v>
      </c>
      <c r="J56" s="66"/>
      <c r="K56" s="66"/>
      <c r="L56" s="66"/>
      <c r="M56" s="66"/>
      <c r="N56" s="89"/>
    </row>
    <row r="57" spans="1:14" ht="14.4" x14ac:dyDescent="0.3">
      <c r="A57" s="81"/>
      <c r="B57" s="82"/>
      <c r="C57" s="82"/>
      <c r="D57" s="76" t="e">
        <f t="shared" si="3"/>
        <v>#DIV/0!</v>
      </c>
      <c r="E57" s="83" t="e">
        <f t="shared" si="4"/>
        <v>#DIV/0!</v>
      </c>
      <c r="F57" s="84" t="e">
        <f t="shared" si="5"/>
        <v>#DIV/0!</v>
      </c>
      <c r="G57" s="78" t="e">
        <f t="shared" si="2"/>
        <v>#DIV/0!</v>
      </c>
      <c r="H57" s="81"/>
      <c r="I57" s="78" t="e">
        <f t="shared" si="6"/>
        <v>#DIV/0!</v>
      </c>
      <c r="J57" s="66"/>
      <c r="K57" s="66"/>
      <c r="L57" s="66"/>
      <c r="M57" s="66"/>
      <c r="N57" s="89"/>
    </row>
    <row r="58" spans="1:14" ht="14.4" x14ac:dyDescent="0.3">
      <c r="A58" s="81"/>
      <c r="B58" s="82"/>
      <c r="C58" s="82"/>
      <c r="D58" s="76" t="e">
        <f t="shared" si="3"/>
        <v>#DIV/0!</v>
      </c>
      <c r="E58" s="83" t="e">
        <f t="shared" si="4"/>
        <v>#DIV/0!</v>
      </c>
      <c r="F58" s="84" t="e">
        <f t="shared" si="5"/>
        <v>#DIV/0!</v>
      </c>
      <c r="G58" s="78" t="e">
        <f t="shared" si="2"/>
        <v>#DIV/0!</v>
      </c>
      <c r="H58" s="81"/>
      <c r="I58" s="78" t="e">
        <f t="shared" si="6"/>
        <v>#DIV/0!</v>
      </c>
      <c r="J58" s="66"/>
      <c r="K58" s="66"/>
      <c r="L58" s="66"/>
      <c r="M58" s="66"/>
      <c r="N58" s="89"/>
    </row>
    <row r="59" spans="1:14" ht="14.4" x14ac:dyDescent="0.3">
      <c r="A59" s="81"/>
      <c r="B59" s="82"/>
      <c r="C59" s="82"/>
      <c r="D59" s="76" t="e">
        <f t="shared" si="3"/>
        <v>#DIV/0!</v>
      </c>
      <c r="E59" s="83" t="e">
        <f t="shared" si="4"/>
        <v>#DIV/0!</v>
      </c>
      <c r="F59" s="84" t="e">
        <f t="shared" si="5"/>
        <v>#DIV/0!</v>
      </c>
      <c r="G59" s="78" t="e">
        <f t="shared" si="2"/>
        <v>#DIV/0!</v>
      </c>
      <c r="H59" s="81"/>
      <c r="I59" s="78" t="e">
        <f t="shared" si="6"/>
        <v>#DIV/0!</v>
      </c>
      <c r="J59" s="66"/>
      <c r="K59" s="66"/>
      <c r="L59" s="66"/>
      <c r="M59" s="66"/>
      <c r="N59" s="89"/>
    </row>
    <row r="60" spans="1:14" ht="14.4" x14ac:dyDescent="0.3">
      <c r="A60" s="81"/>
      <c r="B60" s="82"/>
      <c r="C60" s="82"/>
      <c r="D60" s="76" t="e">
        <f t="shared" si="3"/>
        <v>#DIV/0!</v>
      </c>
      <c r="E60" s="83" t="e">
        <f t="shared" si="4"/>
        <v>#DIV/0!</v>
      </c>
      <c r="F60" s="84" t="e">
        <f>LOG(((E60/$E$16)/(1-(E60/$E$16))))</f>
        <v>#DIV/0!</v>
      </c>
      <c r="G60" s="78" t="e">
        <f t="shared" si="2"/>
        <v>#DIV/0!</v>
      </c>
      <c r="H60" s="81"/>
      <c r="I60" s="78" t="e">
        <f t="shared" si="6"/>
        <v>#DIV/0!</v>
      </c>
      <c r="J60" s="66"/>
      <c r="K60" s="66"/>
      <c r="L60" s="66"/>
      <c r="M60" s="66"/>
      <c r="N60" s="89"/>
    </row>
    <row r="61" spans="1:14" ht="14.4" x14ac:dyDescent="0.3">
      <c r="A61" s="81"/>
      <c r="B61" s="82"/>
      <c r="C61" s="82"/>
      <c r="D61" s="76" t="e">
        <f t="shared" si="3"/>
        <v>#DIV/0!</v>
      </c>
      <c r="E61" s="83" t="e">
        <f t="shared" si="4"/>
        <v>#DIV/0!</v>
      </c>
      <c r="F61" s="84" t="e">
        <f t="shared" ref="F61:F70" si="7">LOG(((E61/$E$16)/(1-(E61/$E$16))))</f>
        <v>#DIV/0!</v>
      </c>
      <c r="G61" s="78" t="e">
        <f t="shared" si="2"/>
        <v>#DIV/0!</v>
      </c>
      <c r="H61" s="81"/>
      <c r="I61" s="78" t="e">
        <f t="shared" si="6"/>
        <v>#DIV/0!</v>
      </c>
      <c r="J61" s="66"/>
      <c r="K61" s="66"/>
      <c r="L61" s="66"/>
      <c r="M61" s="66"/>
      <c r="N61" s="89"/>
    </row>
    <row r="62" spans="1:14" ht="14.4" x14ac:dyDescent="0.3">
      <c r="A62" s="81"/>
      <c r="B62" s="82"/>
      <c r="C62" s="82"/>
      <c r="D62" s="76" t="e">
        <f t="shared" si="3"/>
        <v>#DIV/0!</v>
      </c>
      <c r="E62" s="83" t="e">
        <f t="shared" si="4"/>
        <v>#DIV/0!</v>
      </c>
      <c r="F62" s="84" t="e">
        <f t="shared" si="7"/>
        <v>#DIV/0!</v>
      </c>
      <c r="G62" s="78" t="e">
        <f t="shared" si="2"/>
        <v>#DIV/0!</v>
      </c>
      <c r="H62" s="81"/>
      <c r="I62" s="78" t="e">
        <f t="shared" si="6"/>
        <v>#DIV/0!</v>
      </c>
      <c r="J62" s="66"/>
      <c r="K62" s="66"/>
      <c r="L62" s="66"/>
      <c r="M62" s="66"/>
      <c r="N62" s="89"/>
    </row>
    <row r="63" spans="1:14" ht="14.4" x14ac:dyDescent="0.3">
      <c r="A63" s="81"/>
      <c r="B63" s="82"/>
      <c r="C63" s="82"/>
      <c r="D63" s="76" t="e">
        <f t="shared" si="3"/>
        <v>#DIV/0!</v>
      </c>
      <c r="E63" s="83" t="e">
        <f t="shared" si="4"/>
        <v>#DIV/0!</v>
      </c>
      <c r="F63" s="84" t="e">
        <f t="shared" si="7"/>
        <v>#DIV/0!</v>
      </c>
      <c r="G63" s="78" t="e">
        <f t="shared" si="2"/>
        <v>#DIV/0!</v>
      </c>
      <c r="H63" s="81"/>
      <c r="I63" s="78" t="e">
        <f t="shared" si="6"/>
        <v>#DIV/0!</v>
      </c>
      <c r="J63" s="66"/>
      <c r="K63" s="66"/>
      <c r="L63" s="66"/>
      <c r="M63" s="66"/>
      <c r="N63" s="89"/>
    </row>
    <row r="64" spans="1:14" ht="14.4" x14ac:dyDescent="0.3">
      <c r="A64" s="81"/>
      <c r="B64" s="82"/>
      <c r="C64" s="82"/>
      <c r="D64" s="76" t="e">
        <f t="shared" si="3"/>
        <v>#DIV/0!</v>
      </c>
      <c r="E64" s="83" t="e">
        <f t="shared" si="4"/>
        <v>#DIV/0!</v>
      </c>
      <c r="F64" s="84" t="e">
        <f t="shared" si="7"/>
        <v>#DIV/0!</v>
      </c>
      <c r="G64" s="78" t="e">
        <f t="shared" si="2"/>
        <v>#DIV/0!</v>
      </c>
      <c r="H64" s="81"/>
      <c r="I64" s="78" t="e">
        <f t="shared" si="6"/>
        <v>#DIV/0!</v>
      </c>
      <c r="J64" s="66"/>
      <c r="K64" s="66"/>
      <c r="L64" s="66"/>
      <c r="M64" s="66"/>
      <c r="N64" s="89"/>
    </row>
    <row r="65" spans="1:14" ht="14.4" x14ac:dyDescent="0.3">
      <c r="A65" s="81"/>
      <c r="B65" s="82"/>
      <c r="C65" s="82"/>
      <c r="D65" s="76" t="e">
        <f t="shared" si="3"/>
        <v>#DIV/0!</v>
      </c>
      <c r="E65" s="83" t="e">
        <f t="shared" si="4"/>
        <v>#DIV/0!</v>
      </c>
      <c r="F65" s="84" t="e">
        <f t="shared" si="7"/>
        <v>#DIV/0!</v>
      </c>
      <c r="G65" s="78" t="e">
        <f t="shared" si="2"/>
        <v>#DIV/0!</v>
      </c>
      <c r="H65" s="81"/>
      <c r="I65" s="78" t="e">
        <f t="shared" si="6"/>
        <v>#DIV/0!</v>
      </c>
      <c r="J65" s="66"/>
      <c r="K65" s="66"/>
      <c r="L65" s="66"/>
      <c r="M65" s="66"/>
      <c r="N65" s="89"/>
    </row>
    <row r="66" spans="1:14" ht="14.4" x14ac:dyDescent="0.3">
      <c r="A66" s="81"/>
      <c r="B66" s="82"/>
      <c r="C66" s="82"/>
      <c r="D66" s="76" t="e">
        <f t="shared" si="3"/>
        <v>#DIV/0!</v>
      </c>
      <c r="E66" s="83" t="e">
        <f t="shared" si="4"/>
        <v>#DIV/0!</v>
      </c>
      <c r="F66" s="84" t="e">
        <f t="shared" si="7"/>
        <v>#DIV/0!</v>
      </c>
      <c r="G66" s="78" t="e">
        <f t="shared" si="2"/>
        <v>#DIV/0!</v>
      </c>
      <c r="H66" s="81"/>
      <c r="I66" s="78" t="e">
        <f t="shared" si="6"/>
        <v>#DIV/0!</v>
      </c>
      <c r="J66" s="66"/>
      <c r="K66" s="66"/>
      <c r="L66" s="66"/>
      <c r="M66" s="66"/>
      <c r="N66" s="89"/>
    </row>
    <row r="67" spans="1:14" ht="14.4" x14ac:dyDescent="0.3">
      <c r="A67" s="81"/>
      <c r="B67" s="82"/>
      <c r="C67" s="82"/>
      <c r="D67" s="76" t="e">
        <f t="shared" si="3"/>
        <v>#DIV/0!</v>
      </c>
      <c r="E67" s="83" t="e">
        <f t="shared" si="4"/>
        <v>#DIV/0!</v>
      </c>
      <c r="F67" s="84" t="e">
        <f t="shared" si="7"/>
        <v>#DIV/0!</v>
      </c>
      <c r="G67" s="78" t="e">
        <f t="shared" si="2"/>
        <v>#DIV/0!</v>
      </c>
      <c r="H67" s="81"/>
      <c r="I67" s="78" t="e">
        <f t="shared" si="6"/>
        <v>#DIV/0!</v>
      </c>
      <c r="J67" s="66"/>
      <c r="K67" s="66"/>
      <c r="L67" s="66"/>
      <c r="M67" s="66"/>
      <c r="N67" s="89"/>
    </row>
    <row r="68" spans="1:14" ht="14.4" x14ac:dyDescent="0.3">
      <c r="A68" s="81"/>
      <c r="B68" s="82"/>
      <c r="C68" s="82"/>
      <c r="D68" s="76" t="e">
        <f t="shared" si="3"/>
        <v>#DIV/0!</v>
      </c>
      <c r="E68" s="83" t="e">
        <f t="shared" si="4"/>
        <v>#DIV/0!</v>
      </c>
      <c r="F68" s="84" t="e">
        <f t="shared" si="7"/>
        <v>#DIV/0!</v>
      </c>
      <c r="G68" s="78" t="e">
        <f t="shared" si="2"/>
        <v>#DIV/0!</v>
      </c>
      <c r="H68" s="81"/>
      <c r="I68" s="78" t="e">
        <f t="shared" si="6"/>
        <v>#DIV/0!</v>
      </c>
      <c r="J68" s="66"/>
      <c r="K68" s="66"/>
      <c r="L68" s="66"/>
      <c r="M68" s="66"/>
      <c r="N68" s="89"/>
    </row>
    <row r="69" spans="1:14" ht="14.4" x14ac:dyDescent="0.3">
      <c r="A69" s="81"/>
      <c r="B69" s="82"/>
      <c r="C69" s="82"/>
      <c r="D69" s="76" t="e">
        <f t="shared" si="3"/>
        <v>#DIV/0!</v>
      </c>
      <c r="E69" s="83" t="e">
        <f t="shared" si="4"/>
        <v>#DIV/0!</v>
      </c>
      <c r="F69" s="84" t="e">
        <f t="shared" si="7"/>
        <v>#DIV/0!</v>
      </c>
      <c r="G69" s="78" t="e">
        <f t="shared" si="2"/>
        <v>#DIV/0!</v>
      </c>
      <c r="H69" s="81"/>
      <c r="I69" s="78" t="e">
        <f t="shared" si="6"/>
        <v>#DIV/0!</v>
      </c>
      <c r="J69" s="66"/>
      <c r="K69" s="66"/>
      <c r="L69" s="66"/>
      <c r="M69" s="66"/>
      <c r="N69" s="89"/>
    </row>
    <row r="70" spans="1:14" ht="14.4" x14ac:dyDescent="0.3">
      <c r="A70" s="81"/>
      <c r="B70" s="82"/>
      <c r="C70" s="82"/>
      <c r="D70" s="76" t="e">
        <f t="shared" si="3"/>
        <v>#DIV/0!</v>
      </c>
      <c r="E70" s="83" t="e">
        <f t="shared" si="4"/>
        <v>#DIV/0!</v>
      </c>
      <c r="F70" s="84" t="e">
        <f t="shared" si="7"/>
        <v>#DIV/0!</v>
      </c>
      <c r="G70" s="78" t="e">
        <f t="shared" si="2"/>
        <v>#DIV/0!</v>
      </c>
      <c r="H70" s="81"/>
      <c r="I70" s="78" t="e">
        <f t="shared" si="6"/>
        <v>#DIV/0!</v>
      </c>
      <c r="J70" s="70"/>
      <c r="K70" s="70"/>
      <c r="L70" s="70"/>
      <c r="M70" s="70"/>
      <c r="N70" s="92"/>
    </row>
  </sheetData>
  <mergeCells count="2">
    <mergeCell ref="B1:G2"/>
    <mergeCell ref="A9:N9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70"/>
  <sheetViews>
    <sheetView workbookViewId="0"/>
  </sheetViews>
  <sheetFormatPr defaultColWidth="9.109375" defaultRowHeight="13.8" x14ac:dyDescent="0.3"/>
  <cols>
    <col min="1" max="1" width="20" style="1" customWidth="1"/>
    <col min="2" max="5" width="9.109375" style="1"/>
    <col min="6" max="6" width="13.88671875" style="1" customWidth="1"/>
    <col min="7" max="7" width="13.44140625" style="1" customWidth="1"/>
    <col min="8" max="8" width="10.44140625" style="1" customWidth="1"/>
    <col min="9" max="9" width="13.33203125" style="1" bestFit="1" customWidth="1"/>
    <col min="10" max="10" width="15.5546875" style="1" customWidth="1"/>
    <col min="11" max="16384" width="9.109375" style="1"/>
  </cols>
  <sheetData>
    <row r="1" spans="1:14" s="63" customFormat="1" ht="15" customHeight="1" x14ac:dyDescent="0.3">
      <c r="A1" s="86"/>
      <c r="B1" s="109" t="s">
        <v>61</v>
      </c>
      <c r="C1" s="109"/>
      <c r="D1" s="109"/>
      <c r="E1" s="109"/>
      <c r="F1" s="109"/>
      <c r="G1" s="109"/>
      <c r="H1" s="61"/>
      <c r="I1" s="62"/>
      <c r="N1" s="87"/>
    </row>
    <row r="2" spans="1:14" s="66" customFormat="1" ht="15" customHeight="1" x14ac:dyDescent="0.3">
      <c r="A2" s="88"/>
      <c r="B2" s="110"/>
      <c r="C2" s="110"/>
      <c r="D2" s="110"/>
      <c r="E2" s="110"/>
      <c r="F2" s="110"/>
      <c r="G2" s="110"/>
      <c r="H2" s="64"/>
      <c r="I2" s="65"/>
      <c r="N2" s="89"/>
    </row>
    <row r="3" spans="1:14" s="66" customFormat="1" ht="14.4" x14ac:dyDescent="0.3">
      <c r="A3" s="90"/>
      <c r="N3" s="89"/>
    </row>
    <row r="4" spans="1:14" s="66" customFormat="1" ht="14.4" x14ac:dyDescent="0.3">
      <c r="A4" s="90"/>
      <c r="F4" s="67" t="s">
        <v>0</v>
      </c>
      <c r="G4" s="68"/>
      <c r="N4" s="89"/>
    </row>
    <row r="5" spans="1:14" s="66" customFormat="1" ht="14.4" x14ac:dyDescent="0.3">
      <c r="A5" s="90"/>
      <c r="F5" s="67" t="s">
        <v>1</v>
      </c>
      <c r="G5" s="69"/>
      <c r="N5" s="89"/>
    </row>
    <row r="6" spans="1:14" s="66" customFormat="1" ht="14.4" x14ac:dyDescent="0.3">
      <c r="A6" s="90"/>
      <c r="F6" s="67" t="s">
        <v>2</v>
      </c>
      <c r="G6" s="69"/>
      <c r="N6" s="89"/>
    </row>
    <row r="7" spans="1:14" s="66" customFormat="1" ht="14.4" x14ac:dyDescent="0.3">
      <c r="A7" s="90"/>
      <c r="F7" s="67" t="s">
        <v>3</v>
      </c>
      <c r="G7" s="69"/>
      <c r="N7" s="89"/>
    </row>
    <row r="8" spans="1:14" s="66" customFormat="1" ht="14.4" x14ac:dyDescent="0.3">
      <c r="A8" s="91"/>
      <c r="B8" s="70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92"/>
    </row>
    <row r="9" spans="1:14" s="71" customFormat="1" ht="18" x14ac:dyDescent="0.35">
      <c r="A9" s="111" t="s">
        <v>62</v>
      </c>
      <c r="B9" s="112"/>
      <c r="C9" s="112"/>
      <c r="D9" s="112"/>
      <c r="E9" s="112"/>
      <c r="F9" s="112"/>
      <c r="G9" s="112"/>
      <c r="H9" s="112"/>
      <c r="I9" s="112"/>
      <c r="J9" s="112"/>
      <c r="K9" s="112"/>
      <c r="L9" s="112"/>
      <c r="M9" s="112"/>
      <c r="N9" s="113"/>
    </row>
    <row r="10" spans="1:14" s="71" customFormat="1" ht="14.4" x14ac:dyDescent="0.3">
      <c r="A10" s="8" t="s">
        <v>31</v>
      </c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10"/>
    </row>
    <row r="11" spans="1:14" s="71" customFormat="1" ht="14.4" x14ac:dyDescent="0.3">
      <c r="A11" s="11" t="s">
        <v>30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10"/>
    </row>
    <row r="12" spans="1:14" s="71" customFormat="1" ht="14.4" x14ac:dyDescent="0.3">
      <c r="A12" s="59" t="s">
        <v>73</v>
      </c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3"/>
    </row>
    <row r="13" spans="1:14" s="71" customFormat="1" ht="14.4" x14ac:dyDescent="0.3">
      <c r="A13" s="95"/>
      <c r="B13" s="100"/>
      <c r="C13" s="100"/>
      <c r="D13" s="100"/>
      <c r="E13" s="100"/>
      <c r="F13" s="100"/>
      <c r="G13" s="100"/>
      <c r="H13" s="100"/>
      <c r="I13" s="100"/>
      <c r="J13" s="100"/>
      <c r="K13" s="100"/>
      <c r="L13" s="100"/>
      <c r="M13" s="100"/>
      <c r="N13" s="101"/>
    </row>
    <row r="14" spans="1:14" ht="14.4" x14ac:dyDescent="0.3">
      <c r="A14" s="93" t="s">
        <v>41</v>
      </c>
      <c r="B14" s="66"/>
      <c r="C14" s="66"/>
      <c r="D14" s="66"/>
      <c r="E14" s="66"/>
      <c r="F14" s="66"/>
      <c r="G14" s="66"/>
      <c r="H14" s="66"/>
      <c r="I14" s="66"/>
      <c r="J14" s="66"/>
      <c r="K14" s="66"/>
      <c r="L14" s="66"/>
      <c r="M14" s="66"/>
      <c r="N14" s="89"/>
    </row>
    <row r="15" spans="1:14" ht="43.2" x14ac:dyDescent="0.3">
      <c r="A15" s="72" t="s">
        <v>4</v>
      </c>
      <c r="B15" s="73" t="s">
        <v>5</v>
      </c>
      <c r="C15" s="73" t="s">
        <v>6</v>
      </c>
      <c r="D15" s="72" t="s">
        <v>7</v>
      </c>
      <c r="E15" s="72" t="s">
        <v>8</v>
      </c>
      <c r="F15" s="72" t="s">
        <v>9</v>
      </c>
      <c r="G15" s="72" t="s">
        <v>10</v>
      </c>
      <c r="H15" s="94"/>
      <c r="I15" s="66"/>
      <c r="J15" s="66"/>
      <c r="K15" s="66"/>
      <c r="L15" s="66"/>
      <c r="M15" s="66"/>
      <c r="N15" s="89"/>
    </row>
    <row r="16" spans="1:14" ht="14.4" x14ac:dyDescent="0.3">
      <c r="A16" s="99">
        <v>0</v>
      </c>
      <c r="B16" s="75"/>
      <c r="C16" s="75"/>
      <c r="D16" s="76" t="e">
        <f t="shared" ref="D16:D21" si="0">AVERAGE(B16:C16)</f>
        <v>#DIV/0!</v>
      </c>
      <c r="E16" s="77" t="e">
        <f t="shared" ref="E16:E21" si="1">D16/$D$16</f>
        <v>#DIV/0!</v>
      </c>
      <c r="F16" s="76"/>
      <c r="G16" s="76"/>
      <c r="H16" s="66"/>
      <c r="I16" s="66"/>
      <c r="J16" s="66"/>
      <c r="K16" s="66"/>
      <c r="L16" s="66"/>
      <c r="M16" s="66"/>
      <c r="N16" s="89"/>
    </row>
    <row r="17" spans="1:14" ht="14.4" x14ac:dyDescent="0.3">
      <c r="A17" s="79">
        <v>0.05</v>
      </c>
      <c r="B17" s="75"/>
      <c r="C17" s="75"/>
      <c r="D17" s="76" t="e">
        <f t="shared" si="0"/>
        <v>#DIV/0!</v>
      </c>
      <c r="E17" s="77" t="e">
        <f t="shared" si="1"/>
        <v>#DIV/0!</v>
      </c>
      <c r="F17" s="78">
        <f>LOG(A17)</f>
        <v>-1.3010299956639813</v>
      </c>
      <c r="G17" s="79" t="e">
        <f>LOG(E17/(1-E17))</f>
        <v>#DIV/0!</v>
      </c>
      <c r="H17" s="66"/>
      <c r="I17" s="66"/>
      <c r="J17" s="66"/>
      <c r="K17" s="66"/>
      <c r="L17" s="66"/>
      <c r="M17" s="66"/>
      <c r="N17" s="89"/>
    </row>
    <row r="18" spans="1:14" ht="14.4" x14ac:dyDescent="0.3">
      <c r="A18" s="99">
        <v>0.1</v>
      </c>
      <c r="B18" s="75"/>
      <c r="C18" s="75"/>
      <c r="D18" s="76" t="e">
        <f t="shared" si="0"/>
        <v>#DIV/0!</v>
      </c>
      <c r="E18" s="77" t="e">
        <f t="shared" si="1"/>
        <v>#DIV/0!</v>
      </c>
      <c r="F18" s="78">
        <f>LOG(A18)</f>
        <v>-1</v>
      </c>
      <c r="G18" s="79" t="e">
        <f>LOG(E18/(1-E18))</f>
        <v>#DIV/0!</v>
      </c>
      <c r="H18" s="66"/>
      <c r="I18" s="66"/>
      <c r="J18" s="66"/>
      <c r="K18" s="66"/>
      <c r="L18" s="66"/>
      <c r="M18" s="66"/>
      <c r="N18" s="89"/>
    </row>
    <row r="19" spans="1:14" ht="14.4" x14ac:dyDescent="0.3">
      <c r="A19" s="99">
        <v>0.2</v>
      </c>
      <c r="B19" s="75"/>
      <c r="C19" s="75"/>
      <c r="D19" s="76" t="e">
        <f t="shared" si="0"/>
        <v>#DIV/0!</v>
      </c>
      <c r="E19" s="77" t="e">
        <f t="shared" si="1"/>
        <v>#DIV/0!</v>
      </c>
      <c r="F19" s="78">
        <f>LOG(A19)</f>
        <v>-0.69897000433601875</v>
      </c>
      <c r="G19" s="79" t="e">
        <f>LOG(E19/(1-E19))</f>
        <v>#DIV/0!</v>
      </c>
      <c r="H19" s="66"/>
      <c r="I19" s="66"/>
      <c r="J19" s="66"/>
      <c r="K19" s="66"/>
      <c r="L19" s="66"/>
      <c r="M19" s="66"/>
      <c r="N19" s="89"/>
    </row>
    <row r="20" spans="1:14" ht="14.4" x14ac:dyDescent="0.3">
      <c r="A20" s="99">
        <v>0.4</v>
      </c>
      <c r="B20" s="75"/>
      <c r="C20" s="75"/>
      <c r="D20" s="76" t="e">
        <f t="shared" si="0"/>
        <v>#DIV/0!</v>
      </c>
      <c r="E20" s="77" t="e">
        <f t="shared" si="1"/>
        <v>#DIV/0!</v>
      </c>
      <c r="F20" s="78">
        <f>LOG(A20)</f>
        <v>-0.3979400086720376</v>
      </c>
      <c r="G20" s="79" t="e">
        <f>LOG(E20/(1-E20))</f>
        <v>#DIV/0!</v>
      </c>
      <c r="H20" s="66"/>
      <c r="I20" s="66"/>
      <c r="J20" s="66"/>
      <c r="K20" s="66"/>
      <c r="L20" s="66"/>
      <c r="M20" s="66"/>
      <c r="N20" s="89"/>
    </row>
    <row r="21" spans="1:14" ht="14.4" x14ac:dyDescent="0.3">
      <c r="A21" s="99">
        <v>0.8</v>
      </c>
      <c r="B21" s="75"/>
      <c r="C21" s="75"/>
      <c r="D21" s="76" t="e">
        <f t="shared" si="0"/>
        <v>#DIV/0!</v>
      </c>
      <c r="E21" s="77" t="e">
        <f t="shared" si="1"/>
        <v>#DIV/0!</v>
      </c>
      <c r="F21" s="78">
        <f>LOG(A21)</f>
        <v>-9.6910013008056392E-2</v>
      </c>
      <c r="G21" s="79" t="e">
        <f>LOG(E21/(1-E21))</f>
        <v>#DIV/0!</v>
      </c>
      <c r="H21" s="70"/>
      <c r="I21" s="70"/>
      <c r="J21" s="70"/>
      <c r="K21" s="70"/>
      <c r="L21" s="70"/>
      <c r="M21" s="70"/>
      <c r="N21" s="92"/>
    </row>
    <row r="22" spans="1:14" ht="14.4" x14ac:dyDescent="0.3">
      <c r="A22" s="98"/>
      <c r="B22" s="63"/>
      <c r="C22" s="63"/>
      <c r="D22" s="63"/>
      <c r="E22" s="63"/>
      <c r="F22" s="63"/>
      <c r="G22" s="63"/>
      <c r="H22" s="63"/>
      <c r="I22" s="63"/>
      <c r="J22" s="63"/>
      <c r="K22" s="63"/>
      <c r="L22" s="63"/>
      <c r="M22" s="63"/>
      <c r="N22" s="87"/>
    </row>
    <row r="23" spans="1:14" ht="16.2" x14ac:dyDescent="0.3">
      <c r="A23" s="93" t="s">
        <v>42</v>
      </c>
      <c r="B23" s="66"/>
      <c r="C23" s="66"/>
      <c r="D23" s="66"/>
      <c r="E23" s="66"/>
      <c r="F23" s="66"/>
      <c r="G23" s="66"/>
      <c r="H23" s="66"/>
      <c r="I23" s="66"/>
      <c r="J23" s="66"/>
      <c r="K23" s="66"/>
      <c r="L23" s="66"/>
      <c r="M23" s="66"/>
      <c r="N23" s="89"/>
    </row>
    <row r="24" spans="1:14" ht="14.4" x14ac:dyDescent="0.3">
      <c r="A24" s="90"/>
      <c r="B24" s="66"/>
      <c r="C24" s="66"/>
      <c r="D24" s="66"/>
      <c r="E24" s="66"/>
      <c r="F24" s="66"/>
      <c r="G24" s="66"/>
      <c r="H24" s="66"/>
      <c r="I24" s="66"/>
      <c r="J24" s="66"/>
      <c r="K24" s="66"/>
      <c r="L24" s="66"/>
      <c r="M24" s="66"/>
      <c r="N24" s="89"/>
    </row>
    <row r="25" spans="1:14" ht="14.4" x14ac:dyDescent="0.3">
      <c r="A25" s="90"/>
      <c r="B25" s="66"/>
      <c r="C25" s="66"/>
      <c r="D25" s="66"/>
      <c r="E25" s="66"/>
      <c r="F25" s="66"/>
      <c r="G25" s="66"/>
      <c r="H25" s="66"/>
      <c r="I25" s="66"/>
      <c r="J25" s="66"/>
      <c r="K25" s="66"/>
      <c r="L25" s="66"/>
      <c r="M25" s="66"/>
      <c r="N25" s="89"/>
    </row>
    <row r="26" spans="1:14" ht="14.4" x14ac:dyDescent="0.3">
      <c r="A26" s="90"/>
      <c r="B26" s="66"/>
      <c r="C26" s="66"/>
      <c r="D26" s="66"/>
      <c r="E26" s="66"/>
      <c r="F26" s="66"/>
      <c r="G26" s="66"/>
      <c r="H26" s="66"/>
      <c r="I26" s="66"/>
      <c r="J26" s="66"/>
      <c r="K26" s="66"/>
      <c r="L26" s="66"/>
      <c r="M26" s="66"/>
      <c r="N26" s="89"/>
    </row>
    <row r="27" spans="1:14" ht="14.4" x14ac:dyDescent="0.3">
      <c r="A27" s="90"/>
      <c r="B27" s="66"/>
      <c r="C27" s="66"/>
      <c r="D27" s="66"/>
      <c r="E27" s="66"/>
      <c r="F27" s="66"/>
      <c r="G27" s="66"/>
      <c r="H27" s="66"/>
      <c r="I27" s="66"/>
      <c r="J27" s="66"/>
      <c r="K27" s="66"/>
      <c r="L27" s="66"/>
      <c r="M27" s="66"/>
      <c r="N27" s="89"/>
    </row>
    <row r="28" spans="1:14" ht="14.4" x14ac:dyDescent="0.3">
      <c r="A28" s="90"/>
      <c r="B28" s="66"/>
      <c r="C28" s="66"/>
      <c r="D28" s="66"/>
      <c r="E28" s="66"/>
      <c r="F28" s="66"/>
      <c r="G28" s="66"/>
      <c r="H28" s="66"/>
      <c r="I28" s="66"/>
      <c r="J28" s="66"/>
      <c r="K28" s="66"/>
      <c r="L28" s="66"/>
      <c r="M28" s="66"/>
      <c r="N28" s="89"/>
    </row>
    <row r="29" spans="1:14" ht="16.2" x14ac:dyDescent="0.3">
      <c r="A29" s="96" t="s">
        <v>43</v>
      </c>
      <c r="B29" s="97" t="e">
        <f>(CORREL(G17:G21,F17:F21))^2</f>
        <v>#DIV/0!</v>
      </c>
      <c r="C29" s="66"/>
      <c r="D29" s="66"/>
      <c r="E29" s="66"/>
      <c r="F29" s="66"/>
      <c r="G29" s="66"/>
      <c r="H29" s="66"/>
      <c r="I29" s="66"/>
      <c r="J29" s="66"/>
      <c r="K29" s="66"/>
      <c r="L29" s="66"/>
      <c r="M29" s="66"/>
      <c r="N29" s="89"/>
    </row>
    <row r="30" spans="1:14" ht="14.4" x14ac:dyDescent="0.3">
      <c r="A30" s="96" t="s">
        <v>11</v>
      </c>
      <c r="B30" s="97" t="e">
        <f>SLOPE(G17:G21,F17:F21)</f>
        <v>#DIV/0!</v>
      </c>
      <c r="C30" s="66"/>
      <c r="D30" s="66"/>
      <c r="E30" s="66"/>
      <c r="F30" s="66"/>
      <c r="G30" s="66"/>
      <c r="H30" s="66"/>
      <c r="I30" s="66"/>
      <c r="J30" s="66"/>
      <c r="K30" s="66"/>
      <c r="L30" s="66"/>
      <c r="M30" s="66"/>
      <c r="N30" s="89"/>
    </row>
    <row r="31" spans="1:14" ht="14.4" x14ac:dyDescent="0.3">
      <c r="A31" s="96" t="s">
        <v>12</v>
      </c>
      <c r="B31" s="97" t="e">
        <f>INTERCEPT(G17:G21,F17:F21)</f>
        <v>#DIV/0!</v>
      </c>
      <c r="C31" s="66"/>
      <c r="D31" s="66"/>
      <c r="E31" s="66"/>
      <c r="F31" s="66"/>
      <c r="G31" s="66"/>
      <c r="H31" s="66"/>
      <c r="I31" s="66"/>
      <c r="J31" s="66"/>
      <c r="K31" s="66"/>
      <c r="L31" s="66"/>
      <c r="M31" s="66"/>
      <c r="N31" s="89"/>
    </row>
    <row r="32" spans="1:14" ht="14.4" x14ac:dyDescent="0.3">
      <c r="A32" s="90"/>
      <c r="B32" s="66"/>
      <c r="C32" s="66"/>
      <c r="D32" s="66"/>
      <c r="E32" s="66"/>
      <c r="F32" s="66"/>
      <c r="G32" s="66"/>
      <c r="H32" s="66"/>
      <c r="I32" s="66"/>
      <c r="J32" s="66"/>
      <c r="K32" s="66"/>
      <c r="L32" s="66"/>
      <c r="M32" s="66"/>
      <c r="N32" s="89"/>
    </row>
    <row r="33" spans="1:14" ht="14.4" x14ac:dyDescent="0.3">
      <c r="A33" s="90"/>
      <c r="B33" s="66"/>
      <c r="C33" s="66"/>
      <c r="D33" s="66"/>
      <c r="E33" s="66"/>
      <c r="F33" s="66"/>
      <c r="G33" s="66"/>
      <c r="H33" s="66"/>
      <c r="I33" s="66"/>
      <c r="J33" s="66"/>
      <c r="K33" s="66"/>
      <c r="L33" s="66"/>
      <c r="M33" s="66"/>
      <c r="N33" s="89"/>
    </row>
    <row r="34" spans="1:14" ht="14.4" x14ac:dyDescent="0.3">
      <c r="A34" s="90"/>
      <c r="B34" s="66"/>
      <c r="C34" s="66"/>
      <c r="D34" s="66"/>
      <c r="E34" s="66"/>
      <c r="F34" s="66"/>
      <c r="G34" s="66"/>
      <c r="H34" s="66"/>
      <c r="I34" s="66"/>
      <c r="J34" s="66"/>
      <c r="K34" s="66"/>
      <c r="L34" s="66"/>
      <c r="M34" s="66"/>
      <c r="N34" s="89"/>
    </row>
    <row r="35" spans="1:14" ht="14.4" x14ac:dyDescent="0.3">
      <c r="A35" s="90"/>
      <c r="B35" s="66"/>
      <c r="C35" s="66"/>
      <c r="D35" s="66"/>
      <c r="E35" s="66"/>
      <c r="F35" s="66"/>
      <c r="G35" s="66"/>
      <c r="H35" s="66"/>
      <c r="I35" s="66"/>
      <c r="J35" s="66"/>
      <c r="K35" s="66"/>
      <c r="L35" s="66"/>
      <c r="M35" s="66"/>
      <c r="N35" s="89"/>
    </row>
    <row r="36" spans="1:14" ht="14.4" x14ac:dyDescent="0.3">
      <c r="A36" s="91"/>
      <c r="B36" s="70"/>
      <c r="C36" s="70"/>
      <c r="D36" s="70"/>
      <c r="E36" s="70"/>
      <c r="F36" s="70"/>
      <c r="G36" s="70"/>
      <c r="H36" s="70"/>
      <c r="I36" s="70"/>
      <c r="J36" s="70"/>
      <c r="K36" s="70"/>
      <c r="L36" s="70"/>
      <c r="M36" s="70"/>
      <c r="N36" s="92"/>
    </row>
    <row r="37" spans="1:14" ht="14.4" x14ac:dyDescent="0.3">
      <c r="A37" s="98"/>
      <c r="B37" s="63"/>
      <c r="C37" s="63"/>
      <c r="D37" s="63"/>
      <c r="E37" s="63"/>
      <c r="F37" s="63"/>
      <c r="G37" s="63"/>
      <c r="H37" s="63"/>
      <c r="I37" s="63"/>
      <c r="J37" s="63"/>
      <c r="K37" s="63"/>
      <c r="L37" s="63"/>
      <c r="M37" s="63"/>
      <c r="N37" s="87"/>
    </row>
    <row r="38" spans="1:14" ht="14.4" x14ac:dyDescent="0.3">
      <c r="A38" s="93" t="s">
        <v>76</v>
      </c>
      <c r="B38" s="66"/>
      <c r="C38" s="66"/>
      <c r="D38" s="66"/>
      <c r="E38" s="66"/>
      <c r="F38" s="66"/>
      <c r="G38" s="66"/>
      <c r="H38" s="66"/>
      <c r="I38" s="66"/>
      <c r="J38" s="66"/>
      <c r="K38" s="66"/>
      <c r="L38" s="66"/>
      <c r="M38" s="66"/>
      <c r="N38" s="89"/>
    </row>
    <row r="39" spans="1:14" ht="60.75" customHeight="1" x14ac:dyDescent="0.3">
      <c r="A39" s="73" t="s">
        <v>13</v>
      </c>
      <c r="B39" s="80" t="s">
        <v>5</v>
      </c>
      <c r="C39" s="80" t="s">
        <v>6</v>
      </c>
      <c r="D39" s="72" t="s">
        <v>7</v>
      </c>
      <c r="E39" s="72" t="s">
        <v>8</v>
      </c>
      <c r="F39" s="72" t="s">
        <v>10</v>
      </c>
      <c r="G39" s="72" t="s">
        <v>24</v>
      </c>
      <c r="H39" s="73" t="s">
        <v>15</v>
      </c>
      <c r="I39" s="72" t="s">
        <v>25</v>
      </c>
      <c r="J39" s="66"/>
      <c r="K39" s="66"/>
      <c r="L39" s="66"/>
      <c r="M39" s="66"/>
      <c r="N39" s="89"/>
    </row>
    <row r="40" spans="1:14" ht="14.4" x14ac:dyDescent="0.3">
      <c r="A40" s="81"/>
      <c r="B40" s="82"/>
      <c r="C40" s="82"/>
      <c r="D40" s="76" t="e">
        <f>AVERAGE(B40:C40)</f>
        <v>#DIV/0!</v>
      </c>
      <c r="E40" s="83" t="e">
        <f>D40/$D$16</f>
        <v>#DIV/0!</v>
      </c>
      <c r="F40" s="84" t="e">
        <f>LOG(((E40/$E$16)/(1-(E40/$E$16))))</f>
        <v>#DIV/0!</v>
      </c>
      <c r="G40" s="78" t="e">
        <f t="shared" ref="G40:G70" si="2">10^((F40-$B$31)/$B$30)</f>
        <v>#DIV/0!</v>
      </c>
      <c r="H40" s="81"/>
      <c r="I40" s="78" t="e">
        <f>G40*H40</f>
        <v>#DIV/0!</v>
      </c>
      <c r="J40" s="66"/>
      <c r="K40" s="66"/>
      <c r="L40" s="66"/>
      <c r="M40" s="66"/>
      <c r="N40" s="89"/>
    </row>
    <row r="41" spans="1:14" ht="14.4" x14ac:dyDescent="0.3">
      <c r="A41" s="81"/>
      <c r="B41" s="82"/>
      <c r="C41" s="82"/>
      <c r="D41" s="76" t="e">
        <f t="shared" ref="D41:D70" si="3">AVERAGE(B41:C41)</f>
        <v>#DIV/0!</v>
      </c>
      <c r="E41" s="83" t="e">
        <f t="shared" ref="E41:E70" si="4">D41/$D$16</f>
        <v>#DIV/0!</v>
      </c>
      <c r="F41" s="84" t="e">
        <f t="shared" ref="F41:F59" si="5">LOG(((E41/$E$16)/(1-(E41/$E$16))))</f>
        <v>#DIV/0!</v>
      </c>
      <c r="G41" s="78" t="e">
        <f t="shared" si="2"/>
        <v>#DIV/0!</v>
      </c>
      <c r="H41" s="81"/>
      <c r="I41" s="78" t="e">
        <f t="shared" ref="I41:I70" si="6">G41*H41</f>
        <v>#DIV/0!</v>
      </c>
      <c r="J41" s="66"/>
      <c r="K41" s="66"/>
      <c r="L41" s="66"/>
      <c r="M41" s="66"/>
      <c r="N41" s="89"/>
    </row>
    <row r="42" spans="1:14" ht="14.4" x14ac:dyDescent="0.3">
      <c r="A42" s="81"/>
      <c r="B42" s="82"/>
      <c r="C42" s="82"/>
      <c r="D42" s="76" t="e">
        <f t="shared" si="3"/>
        <v>#DIV/0!</v>
      </c>
      <c r="E42" s="83" t="e">
        <f t="shared" si="4"/>
        <v>#DIV/0!</v>
      </c>
      <c r="F42" s="84" t="e">
        <f t="shared" si="5"/>
        <v>#DIV/0!</v>
      </c>
      <c r="G42" s="78" t="e">
        <f t="shared" si="2"/>
        <v>#DIV/0!</v>
      </c>
      <c r="H42" s="81"/>
      <c r="I42" s="78" t="e">
        <f t="shared" si="6"/>
        <v>#DIV/0!</v>
      </c>
      <c r="J42" s="66"/>
      <c r="K42" s="66"/>
      <c r="L42" s="66"/>
      <c r="M42" s="66"/>
      <c r="N42" s="89"/>
    </row>
    <row r="43" spans="1:14" ht="14.4" x14ac:dyDescent="0.3">
      <c r="A43" s="81"/>
      <c r="B43" s="82"/>
      <c r="C43" s="82"/>
      <c r="D43" s="76" t="e">
        <f t="shared" si="3"/>
        <v>#DIV/0!</v>
      </c>
      <c r="E43" s="83" t="e">
        <f t="shared" si="4"/>
        <v>#DIV/0!</v>
      </c>
      <c r="F43" s="84" t="e">
        <f t="shared" si="5"/>
        <v>#DIV/0!</v>
      </c>
      <c r="G43" s="78" t="e">
        <f t="shared" si="2"/>
        <v>#DIV/0!</v>
      </c>
      <c r="H43" s="81"/>
      <c r="I43" s="78" t="e">
        <f t="shared" si="6"/>
        <v>#DIV/0!</v>
      </c>
      <c r="J43" s="66"/>
      <c r="K43" s="66"/>
      <c r="L43" s="66"/>
      <c r="M43" s="66"/>
      <c r="N43" s="89"/>
    </row>
    <row r="44" spans="1:14" ht="14.4" x14ac:dyDescent="0.3">
      <c r="A44" s="81"/>
      <c r="B44" s="82"/>
      <c r="C44" s="82"/>
      <c r="D44" s="76" t="e">
        <f t="shared" si="3"/>
        <v>#DIV/0!</v>
      </c>
      <c r="E44" s="83" t="e">
        <f t="shared" si="4"/>
        <v>#DIV/0!</v>
      </c>
      <c r="F44" s="84" t="e">
        <f t="shared" si="5"/>
        <v>#DIV/0!</v>
      </c>
      <c r="G44" s="78" t="e">
        <f t="shared" si="2"/>
        <v>#DIV/0!</v>
      </c>
      <c r="H44" s="81"/>
      <c r="I44" s="78" t="e">
        <f t="shared" si="6"/>
        <v>#DIV/0!</v>
      </c>
      <c r="J44" s="66"/>
      <c r="K44" s="66"/>
      <c r="L44" s="66"/>
      <c r="M44" s="66"/>
      <c r="N44" s="89"/>
    </row>
    <row r="45" spans="1:14" ht="14.4" x14ac:dyDescent="0.3">
      <c r="A45" s="81"/>
      <c r="B45" s="82"/>
      <c r="C45" s="82"/>
      <c r="D45" s="76" t="e">
        <f t="shared" si="3"/>
        <v>#DIV/0!</v>
      </c>
      <c r="E45" s="83" t="e">
        <f t="shared" si="4"/>
        <v>#DIV/0!</v>
      </c>
      <c r="F45" s="84" t="e">
        <f t="shared" si="5"/>
        <v>#DIV/0!</v>
      </c>
      <c r="G45" s="78" t="e">
        <f t="shared" si="2"/>
        <v>#DIV/0!</v>
      </c>
      <c r="H45" s="81"/>
      <c r="I45" s="78" t="e">
        <f t="shared" si="6"/>
        <v>#DIV/0!</v>
      </c>
      <c r="J45" s="66"/>
      <c r="K45" s="66"/>
      <c r="L45" s="66"/>
      <c r="M45" s="66"/>
      <c r="N45" s="89"/>
    </row>
    <row r="46" spans="1:14" ht="14.4" x14ac:dyDescent="0.3">
      <c r="A46" s="81"/>
      <c r="B46" s="82"/>
      <c r="C46" s="82"/>
      <c r="D46" s="76" t="e">
        <f t="shared" si="3"/>
        <v>#DIV/0!</v>
      </c>
      <c r="E46" s="83" t="e">
        <f t="shared" si="4"/>
        <v>#DIV/0!</v>
      </c>
      <c r="F46" s="84" t="e">
        <f t="shared" si="5"/>
        <v>#DIV/0!</v>
      </c>
      <c r="G46" s="78" t="e">
        <f t="shared" si="2"/>
        <v>#DIV/0!</v>
      </c>
      <c r="H46" s="81"/>
      <c r="I46" s="78" t="e">
        <f t="shared" si="6"/>
        <v>#DIV/0!</v>
      </c>
      <c r="J46" s="66"/>
      <c r="K46" s="66"/>
      <c r="L46" s="66"/>
      <c r="M46" s="66"/>
      <c r="N46" s="89"/>
    </row>
    <row r="47" spans="1:14" ht="14.4" x14ac:dyDescent="0.3">
      <c r="A47" s="81"/>
      <c r="B47" s="82"/>
      <c r="C47" s="82"/>
      <c r="D47" s="76" t="e">
        <f t="shared" si="3"/>
        <v>#DIV/0!</v>
      </c>
      <c r="E47" s="83" t="e">
        <f t="shared" si="4"/>
        <v>#DIV/0!</v>
      </c>
      <c r="F47" s="84" t="e">
        <f t="shared" si="5"/>
        <v>#DIV/0!</v>
      </c>
      <c r="G47" s="78" t="e">
        <f t="shared" si="2"/>
        <v>#DIV/0!</v>
      </c>
      <c r="H47" s="81"/>
      <c r="I47" s="78" t="e">
        <f t="shared" si="6"/>
        <v>#DIV/0!</v>
      </c>
      <c r="J47" s="66"/>
      <c r="K47" s="66"/>
      <c r="L47" s="66"/>
      <c r="M47" s="66"/>
      <c r="N47" s="89"/>
    </row>
    <row r="48" spans="1:14" ht="14.4" x14ac:dyDescent="0.3">
      <c r="A48" s="81"/>
      <c r="B48" s="82"/>
      <c r="C48" s="82"/>
      <c r="D48" s="76" t="e">
        <f t="shared" si="3"/>
        <v>#DIV/0!</v>
      </c>
      <c r="E48" s="83" t="e">
        <f t="shared" si="4"/>
        <v>#DIV/0!</v>
      </c>
      <c r="F48" s="84" t="e">
        <f t="shared" si="5"/>
        <v>#DIV/0!</v>
      </c>
      <c r="G48" s="78" t="e">
        <f t="shared" si="2"/>
        <v>#DIV/0!</v>
      </c>
      <c r="H48" s="81"/>
      <c r="I48" s="78" t="e">
        <f t="shared" si="6"/>
        <v>#DIV/0!</v>
      </c>
      <c r="J48" s="66"/>
      <c r="K48" s="66"/>
      <c r="L48" s="66"/>
      <c r="M48" s="66"/>
      <c r="N48" s="89"/>
    </row>
    <row r="49" spans="1:14" ht="14.4" x14ac:dyDescent="0.3">
      <c r="A49" s="81"/>
      <c r="B49" s="82"/>
      <c r="C49" s="82"/>
      <c r="D49" s="76" t="e">
        <f t="shared" si="3"/>
        <v>#DIV/0!</v>
      </c>
      <c r="E49" s="83" t="e">
        <f t="shared" si="4"/>
        <v>#DIV/0!</v>
      </c>
      <c r="F49" s="84" t="e">
        <f t="shared" si="5"/>
        <v>#DIV/0!</v>
      </c>
      <c r="G49" s="78" t="e">
        <f t="shared" si="2"/>
        <v>#DIV/0!</v>
      </c>
      <c r="H49" s="81"/>
      <c r="I49" s="78" t="e">
        <f t="shared" si="6"/>
        <v>#DIV/0!</v>
      </c>
      <c r="J49" s="66"/>
      <c r="K49" s="66"/>
      <c r="L49" s="66"/>
      <c r="M49" s="66"/>
      <c r="N49" s="89"/>
    </row>
    <row r="50" spans="1:14" ht="14.4" x14ac:dyDescent="0.3">
      <c r="A50" s="81"/>
      <c r="B50" s="82"/>
      <c r="C50" s="82"/>
      <c r="D50" s="76" t="e">
        <f t="shared" si="3"/>
        <v>#DIV/0!</v>
      </c>
      <c r="E50" s="83" t="e">
        <f t="shared" si="4"/>
        <v>#DIV/0!</v>
      </c>
      <c r="F50" s="84" t="e">
        <f t="shared" si="5"/>
        <v>#DIV/0!</v>
      </c>
      <c r="G50" s="78" t="e">
        <f t="shared" si="2"/>
        <v>#DIV/0!</v>
      </c>
      <c r="H50" s="81"/>
      <c r="I50" s="78" t="e">
        <f t="shared" si="6"/>
        <v>#DIV/0!</v>
      </c>
      <c r="J50" s="66"/>
      <c r="K50" s="66"/>
      <c r="L50" s="66"/>
      <c r="M50" s="66"/>
      <c r="N50" s="89"/>
    </row>
    <row r="51" spans="1:14" ht="14.4" x14ac:dyDescent="0.3">
      <c r="A51" s="81"/>
      <c r="B51" s="82"/>
      <c r="C51" s="82"/>
      <c r="D51" s="76" t="e">
        <f t="shared" si="3"/>
        <v>#DIV/0!</v>
      </c>
      <c r="E51" s="83" t="e">
        <f t="shared" si="4"/>
        <v>#DIV/0!</v>
      </c>
      <c r="F51" s="84" t="e">
        <f t="shared" si="5"/>
        <v>#DIV/0!</v>
      </c>
      <c r="G51" s="78" t="e">
        <f t="shared" si="2"/>
        <v>#DIV/0!</v>
      </c>
      <c r="H51" s="81"/>
      <c r="I51" s="78" t="e">
        <f t="shared" si="6"/>
        <v>#DIV/0!</v>
      </c>
      <c r="J51" s="66"/>
      <c r="K51" s="66"/>
      <c r="L51" s="66"/>
      <c r="M51" s="66"/>
      <c r="N51" s="89"/>
    </row>
    <row r="52" spans="1:14" ht="14.4" x14ac:dyDescent="0.3">
      <c r="A52" s="81"/>
      <c r="B52" s="82"/>
      <c r="C52" s="82"/>
      <c r="D52" s="76" t="e">
        <f t="shared" si="3"/>
        <v>#DIV/0!</v>
      </c>
      <c r="E52" s="83" t="e">
        <f t="shared" si="4"/>
        <v>#DIV/0!</v>
      </c>
      <c r="F52" s="84" t="e">
        <f t="shared" si="5"/>
        <v>#DIV/0!</v>
      </c>
      <c r="G52" s="78" t="e">
        <f t="shared" si="2"/>
        <v>#DIV/0!</v>
      </c>
      <c r="H52" s="81"/>
      <c r="I52" s="78" t="e">
        <f t="shared" si="6"/>
        <v>#DIV/0!</v>
      </c>
      <c r="J52" s="66"/>
      <c r="K52" s="66"/>
      <c r="L52" s="66"/>
      <c r="M52" s="66"/>
      <c r="N52" s="89"/>
    </row>
    <row r="53" spans="1:14" ht="14.4" x14ac:dyDescent="0.3">
      <c r="A53" s="81"/>
      <c r="B53" s="82"/>
      <c r="C53" s="82"/>
      <c r="D53" s="76" t="e">
        <f t="shared" si="3"/>
        <v>#DIV/0!</v>
      </c>
      <c r="E53" s="83" t="e">
        <f t="shared" si="4"/>
        <v>#DIV/0!</v>
      </c>
      <c r="F53" s="84" t="e">
        <f t="shared" si="5"/>
        <v>#DIV/0!</v>
      </c>
      <c r="G53" s="78" t="e">
        <f t="shared" si="2"/>
        <v>#DIV/0!</v>
      </c>
      <c r="H53" s="81"/>
      <c r="I53" s="78" t="e">
        <f t="shared" si="6"/>
        <v>#DIV/0!</v>
      </c>
      <c r="J53" s="66"/>
      <c r="K53" s="66"/>
      <c r="L53" s="66"/>
      <c r="M53" s="66"/>
      <c r="N53" s="89"/>
    </row>
    <row r="54" spans="1:14" ht="14.4" x14ac:dyDescent="0.3">
      <c r="A54" s="81"/>
      <c r="B54" s="82"/>
      <c r="C54" s="82"/>
      <c r="D54" s="76" t="e">
        <f t="shared" si="3"/>
        <v>#DIV/0!</v>
      </c>
      <c r="E54" s="83" t="e">
        <f t="shared" si="4"/>
        <v>#DIV/0!</v>
      </c>
      <c r="F54" s="84" t="e">
        <f t="shared" si="5"/>
        <v>#DIV/0!</v>
      </c>
      <c r="G54" s="78" t="e">
        <f t="shared" si="2"/>
        <v>#DIV/0!</v>
      </c>
      <c r="H54" s="81"/>
      <c r="I54" s="78" t="e">
        <f t="shared" si="6"/>
        <v>#DIV/0!</v>
      </c>
      <c r="J54" s="66"/>
      <c r="K54" s="66"/>
      <c r="L54" s="66"/>
      <c r="M54" s="66"/>
      <c r="N54" s="89"/>
    </row>
    <row r="55" spans="1:14" ht="14.4" x14ac:dyDescent="0.3">
      <c r="A55" s="81"/>
      <c r="B55" s="82"/>
      <c r="C55" s="82"/>
      <c r="D55" s="76" t="e">
        <f t="shared" si="3"/>
        <v>#DIV/0!</v>
      </c>
      <c r="E55" s="83" t="e">
        <f t="shared" si="4"/>
        <v>#DIV/0!</v>
      </c>
      <c r="F55" s="84" t="e">
        <f t="shared" si="5"/>
        <v>#DIV/0!</v>
      </c>
      <c r="G55" s="78" t="e">
        <f t="shared" si="2"/>
        <v>#DIV/0!</v>
      </c>
      <c r="H55" s="81"/>
      <c r="I55" s="78" t="e">
        <f t="shared" si="6"/>
        <v>#DIV/0!</v>
      </c>
      <c r="J55" s="66"/>
      <c r="K55" s="66"/>
      <c r="L55" s="66"/>
      <c r="M55" s="66"/>
      <c r="N55" s="89"/>
    </row>
    <row r="56" spans="1:14" ht="14.4" x14ac:dyDescent="0.3">
      <c r="A56" s="81"/>
      <c r="B56" s="82"/>
      <c r="C56" s="82"/>
      <c r="D56" s="76" t="e">
        <f t="shared" si="3"/>
        <v>#DIV/0!</v>
      </c>
      <c r="E56" s="83" t="e">
        <f t="shared" si="4"/>
        <v>#DIV/0!</v>
      </c>
      <c r="F56" s="84" t="e">
        <f t="shared" si="5"/>
        <v>#DIV/0!</v>
      </c>
      <c r="G56" s="78" t="e">
        <f t="shared" si="2"/>
        <v>#DIV/0!</v>
      </c>
      <c r="H56" s="81"/>
      <c r="I56" s="78" t="e">
        <f t="shared" si="6"/>
        <v>#DIV/0!</v>
      </c>
      <c r="J56" s="66"/>
      <c r="K56" s="66"/>
      <c r="L56" s="66"/>
      <c r="M56" s="66"/>
      <c r="N56" s="89"/>
    </row>
    <row r="57" spans="1:14" ht="14.4" x14ac:dyDescent="0.3">
      <c r="A57" s="81"/>
      <c r="B57" s="82"/>
      <c r="C57" s="82"/>
      <c r="D57" s="76" t="e">
        <f t="shared" si="3"/>
        <v>#DIV/0!</v>
      </c>
      <c r="E57" s="83" t="e">
        <f t="shared" si="4"/>
        <v>#DIV/0!</v>
      </c>
      <c r="F57" s="84" t="e">
        <f t="shared" si="5"/>
        <v>#DIV/0!</v>
      </c>
      <c r="G57" s="78" t="e">
        <f t="shared" si="2"/>
        <v>#DIV/0!</v>
      </c>
      <c r="H57" s="81"/>
      <c r="I57" s="78" t="e">
        <f t="shared" si="6"/>
        <v>#DIV/0!</v>
      </c>
      <c r="J57" s="66"/>
      <c r="K57" s="66"/>
      <c r="L57" s="66"/>
      <c r="M57" s="66"/>
      <c r="N57" s="89"/>
    </row>
    <row r="58" spans="1:14" ht="14.4" x14ac:dyDescent="0.3">
      <c r="A58" s="81"/>
      <c r="B58" s="82"/>
      <c r="C58" s="82"/>
      <c r="D58" s="76" t="e">
        <f t="shared" si="3"/>
        <v>#DIV/0!</v>
      </c>
      <c r="E58" s="83" t="e">
        <f t="shared" si="4"/>
        <v>#DIV/0!</v>
      </c>
      <c r="F58" s="84" t="e">
        <f t="shared" si="5"/>
        <v>#DIV/0!</v>
      </c>
      <c r="G58" s="78" t="e">
        <f t="shared" si="2"/>
        <v>#DIV/0!</v>
      </c>
      <c r="H58" s="81"/>
      <c r="I58" s="78" t="e">
        <f t="shared" si="6"/>
        <v>#DIV/0!</v>
      </c>
      <c r="J58" s="66"/>
      <c r="K58" s="66"/>
      <c r="L58" s="66"/>
      <c r="M58" s="66"/>
      <c r="N58" s="89"/>
    </row>
    <row r="59" spans="1:14" ht="14.4" x14ac:dyDescent="0.3">
      <c r="A59" s="81"/>
      <c r="B59" s="82"/>
      <c r="C59" s="82"/>
      <c r="D59" s="76" t="e">
        <f t="shared" si="3"/>
        <v>#DIV/0!</v>
      </c>
      <c r="E59" s="83" t="e">
        <f t="shared" si="4"/>
        <v>#DIV/0!</v>
      </c>
      <c r="F59" s="84" t="e">
        <f t="shared" si="5"/>
        <v>#DIV/0!</v>
      </c>
      <c r="G59" s="78" t="e">
        <f t="shared" si="2"/>
        <v>#DIV/0!</v>
      </c>
      <c r="H59" s="81"/>
      <c r="I59" s="78" t="e">
        <f t="shared" si="6"/>
        <v>#DIV/0!</v>
      </c>
      <c r="J59" s="66"/>
      <c r="K59" s="66"/>
      <c r="L59" s="66"/>
      <c r="M59" s="66"/>
      <c r="N59" s="89"/>
    </row>
    <row r="60" spans="1:14" ht="14.4" x14ac:dyDescent="0.3">
      <c r="A60" s="81"/>
      <c r="B60" s="82"/>
      <c r="C60" s="82"/>
      <c r="D60" s="76" t="e">
        <f t="shared" si="3"/>
        <v>#DIV/0!</v>
      </c>
      <c r="E60" s="83" t="e">
        <f t="shared" si="4"/>
        <v>#DIV/0!</v>
      </c>
      <c r="F60" s="84" t="e">
        <f>LOG(((E60/$E$16)/(1-(E60/$E$16))))</f>
        <v>#DIV/0!</v>
      </c>
      <c r="G60" s="78" t="e">
        <f t="shared" si="2"/>
        <v>#DIV/0!</v>
      </c>
      <c r="H60" s="81"/>
      <c r="I60" s="78" t="e">
        <f t="shared" si="6"/>
        <v>#DIV/0!</v>
      </c>
      <c r="J60" s="66"/>
      <c r="K60" s="66"/>
      <c r="L60" s="66"/>
      <c r="M60" s="66"/>
      <c r="N60" s="89"/>
    </row>
    <row r="61" spans="1:14" ht="14.4" x14ac:dyDescent="0.3">
      <c r="A61" s="81"/>
      <c r="B61" s="82"/>
      <c r="C61" s="82"/>
      <c r="D61" s="76" t="e">
        <f t="shared" si="3"/>
        <v>#DIV/0!</v>
      </c>
      <c r="E61" s="83" t="e">
        <f t="shared" si="4"/>
        <v>#DIV/0!</v>
      </c>
      <c r="F61" s="84" t="e">
        <f t="shared" ref="F61:F70" si="7">LOG(((E61/$E$16)/(1-(E61/$E$16))))</f>
        <v>#DIV/0!</v>
      </c>
      <c r="G61" s="78" t="e">
        <f t="shared" si="2"/>
        <v>#DIV/0!</v>
      </c>
      <c r="H61" s="81"/>
      <c r="I61" s="78" t="e">
        <f t="shared" si="6"/>
        <v>#DIV/0!</v>
      </c>
      <c r="J61" s="66"/>
      <c r="K61" s="66"/>
      <c r="L61" s="66"/>
      <c r="M61" s="66"/>
      <c r="N61" s="89"/>
    </row>
    <row r="62" spans="1:14" ht="14.4" x14ac:dyDescent="0.3">
      <c r="A62" s="81"/>
      <c r="B62" s="82"/>
      <c r="C62" s="82"/>
      <c r="D62" s="76" t="e">
        <f t="shared" si="3"/>
        <v>#DIV/0!</v>
      </c>
      <c r="E62" s="83" t="e">
        <f t="shared" si="4"/>
        <v>#DIV/0!</v>
      </c>
      <c r="F62" s="84" t="e">
        <f t="shared" si="7"/>
        <v>#DIV/0!</v>
      </c>
      <c r="G62" s="78" t="e">
        <f t="shared" si="2"/>
        <v>#DIV/0!</v>
      </c>
      <c r="H62" s="81"/>
      <c r="I62" s="78" t="e">
        <f t="shared" si="6"/>
        <v>#DIV/0!</v>
      </c>
      <c r="J62" s="66"/>
      <c r="K62" s="66"/>
      <c r="L62" s="66"/>
      <c r="M62" s="66"/>
      <c r="N62" s="89"/>
    </row>
    <row r="63" spans="1:14" ht="14.4" x14ac:dyDescent="0.3">
      <c r="A63" s="81"/>
      <c r="B63" s="82"/>
      <c r="C63" s="82"/>
      <c r="D63" s="76" t="e">
        <f t="shared" si="3"/>
        <v>#DIV/0!</v>
      </c>
      <c r="E63" s="83" t="e">
        <f t="shared" si="4"/>
        <v>#DIV/0!</v>
      </c>
      <c r="F63" s="84" t="e">
        <f t="shared" si="7"/>
        <v>#DIV/0!</v>
      </c>
      <c r="G63" s="78" t="e">
        <f t="shared" si="2"/>
        <v>#DIV/0!</v>
      </c>
      <c r="H63" s="81"/>
      <c r="I63" s="78" t="e">
        <f t="shared" si="6"/>
        <v>#DIV/0!</v>
      </c>
      <c r="J63" s="66"/>
      <c r="K63" s="66"/>
      <c r="L63" s="66"/>
      <c r="M63" s="66"/>
      <c r="N63" s="89"/>
    </row>
    <row r="64" spans="1:14" ht="14.4" x14ac:dyDescent="0.3">
      <c r="A64" s="81"/>
      <c r="B64" s="82"/>
      <c r="C64" s="82"/>
      <c r="D64" s="76" t="e">
        <f t="shared" si="3"/>
        <v>#DIV/0!</v>
      </c>
      <c r="E64" s="83" t="e">
        <f t="shared" si="4"/>
        <v>#DIV/0!</v>
      </c>
      <c r="F64" s="84" t="e">
        <f t="shared" si="7"/>
        <v>#DIV/0!</v>
      </c>
      <c r="G64" s="78" t="e">
        <f t="shared" si="2"/>
        <v>#DIV/0!</v>
      </c>
      <c r="H64" s="81"/>
      <c r="I64" s="78" t="e">
        <f t="shared" si="6"/>
        <v>#DIV/0!</v>
      </c>
      <c r="J64" s="66"/>
      <c r="K64" s="66"/>
      <c r="L64" s="66"/>
      <c r="M64" s="66"/>
      <c r="N64" s="89"/>
    </row>
    <row r="65" spans="1:14" ht="14.4" x14ac:dyDescent="0.3">
      <c r="A65" s="81"/>
      <c r="B65" s="82"/>
      <c r="C65" s="82"/>
      <c r="D65" s="76" t="e">
        <f t="shared" si="3"/>
        <v>#DIV/0!</v>
      </c>
      <c r="E65" s="83" t="e">
        <f t="shared" si="4"/>
        <v>#DIV/0!</v>
      </c>
      <c r="F65" s="84" t="e">
        <f t="shared" si="7"/>
        <v>#DIV/0!</v>
      </c>
      <c r="G65" s="78" t="e">
        <f t="shared" si="2"/>
        <v>#DIV/0!</v>
      </c>
      <c r="H65" s="81"/>
      <c r="I65" s="78" t="e">
        <f t="shared" si="6"/>
        <v>#DIV/0!</v>
      </c>
      <c r="J65" s="66"/>
      <c r="K65" s="66"/>
      <c r="L65" s="66"/>
      <c r="M65" s="66"/>
      <c r="N65" s="89"/>
    </row>
    <row r="66" spans="1:14" ht="14.4" x14ac:dyDescent="0.3">
      <c r="A66" s="81"/>
      <c r="B66" s="82"/>
      <c r="C66" s="82"/>
      <c r="D66" s="76" t="e">
        <f t="shared" si="3"/>
        <v>#DIV/0!</v>
      </c>
      <c r="E66" s="83" t="e">
        <f t="shared" si="4"/>
        <v>#DIV/0!</v>
      </c>
      <c r="F66" s="84" t="e">
        <f t="shared" si="7"/>
        <v>#DIV/0!</v>
      </c>
      <c r="G66" s="78" t="e">
        <f t="shared" si="2"/>
        <v>#DIV/0!</v>
      </c>
      <c r="H66" s="81"/>
      <c r="I66" s="78" t="e">
        <f t="shared" si="6"/>
        <v>#DIV/0!</v>
      </c>
      <c r="J66" s="66"/>
      <c r="K66" s="66"/>
      <c r="L66" s="66"/>
      <c r="M66" s="66"/>
      <c r="N66" s="89"/>
    </row>
    <row r="67" spans="1:14" ht="14.4" x14ac:dyDescent="0.3">
      <c r="A67" s="81"/>
      <c r="B67" s="82"/>
      <c r="C67" s="82"/>
      <c r="D67" s="76" t="e">
        <f t="shared" si="3"/>
        <v>#DIV/0!</v>
      </c>
      <c r="E67" s="83" t="e">
        <f t="shared" si="4"/>
        <v>#DIV/0!</v>
      </c>
      <c r="F67" s="84" t="e">
        <f t="shared" si="7"/>
        <v>#DIV/0!</v>
      </c>
      <c r="G67" s="78" t="e">
        <f t="shared" si="2"/>
        <v>#DIV/0!</v>
      </c>
      <c r="H67" s="81"/>
      <c r="I67" s="78" t="e">
        <f t="shared" si="6"/>
        <v>#DIV/0!</v>
      </c>
      <c r="J67" s="66"/>
      <c r="K67" s="66"/>
      <c r="L67" s="66"/>
      <c r="M67" s="66"/>
      <c r="N67" s="89"/>
    </row>
    <row r="68" spans="1:14" ht="14.4" x14ac:dyDescent="0.3">
      <c r="A68" s="81"/>
      <c r="B68" s="82"/>
      <c r="C68" s="82"/>
      <c r="D68" s="76" t="e">
        <f t="shared" si="3"/>
        <v>#DIV/0!</v>
      </c>
      <c r="E68" s="83" t="e">
        <f t="shared" si="4"/>
        <v>#DIV/0!</v>
      </c>
      <c r="F68" s="84" t="e">
        <f t="shared" si="7"/>
        <v>#DIV/0!</v>
      </c>
      <c r="G68" s="78" t="e">
        <f t="shared" si="2"/>
        <v>#DIV/0!</v>
      </c>
      <c r="H68" s="81"/>
      <c r="I68" s="78" t="e">
        <f t="shared" si="6"/>
        <v>#DIV/0!</v>
      </c>
      <c r="J68" s="66"/>
      <c r="K68" s="66"/>
      <c r="L68" s="66"/>
      <c r="M68" s="66"/>
      <c r="N68" s="89"/>
    </row>
    <row r="69" spans="1:14" ht="14.4" x14ac:dyDescent="0.3">
      <c r="A69" s="81"/>
      <c r="B69" s="82"/>
      <c r="C69" s="82"/>
      <c r="D69" s="76" t="e">
        <f t="shared" si="3"/>
        <v>#DIV/0!</v>
      </c>
      <c r="E69" s="83" t="e">
        <f t="shared" si="4"/>
        <v>#DIV/0!</v>
      </c>
      <c r="F69" s="84" t="e">
        <f t="shared" si="7"/>
        <v>#DIV/0!</v>
      </c>
      <c r="G69" s="78" t="e">
        <f t="shared" si="2"/>
        <v>#DIV/0!</v>
      </c>
      <c r="H69" s="81"/>
      <c r="I69" s="78" t="e">
        <f t="shared" si="6"/>
        <v>#DIV/0!</v>
      </c>
      <c r="J69" s="66"/>
      <c r="K69" s="66"/>
      <c r="L69" s="66"/>
      <c r="M69" s="66"/>
      <c r="N69" s="89"/>
    </row>
    <row r="70" spans="1:14" ht="14.4" x14ac:dyDescent="0.3">
      <c r="A70" s="81"/>
      <c r="B70" s="82"/>
      <c r="C70" s="82"/>
      <c r="D70" s="76" t="e">
        <f t="shared" si="3"/>
        <v>#DIV/0!</v>
      </c>
      <c r="E70" s="83" t="e">
        <f t="shared" si="4"/>
        <v>#DIV/0!</v>
      </c>
      <c r="F70" s="84" t="e">
        <f t="shared" si="7"/>
        <v>#DIV/0!</v>
      </c>
      <c r="G70" s="78" t="e">
        <f t="shared" si="2"/>
        <v>#DIV/0!</v>
      </c>
      <c r="H70" s="81"/>
      <c r="I70" s="78" t="e">
        <f t="shared" si="6"/>
        <v>#DIV/0!</v>
      </c>
      <c r="J70" s="70"/>
      <c r="K70" s="70"/>
      <c r="L70" s="70"/>
      <c r="M70" s="70"/>
      <c r="N70" s="92"/>
    </row>
  </sheetData>
  <mergeCells count="2">
    <mergeCell ref="B1:G2"/>
    <mergeCell ref="A9:N9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N70"/>
  <sheetViews>
    <sheetView workbookViewId="0"/>
  </sheetViews>
  <sheetFormatPr defaultColWidth="9.109375" defaultRowHeight="13.8" x14ac:dyDescent="0.3"/>
  <cols>
    <col min="1" max="1" width="20" style="1" customWidth="1"/>
    <col min="2" max="5" width="9.109375" style="1"/>
    <col min="6" max="6" width="13.88671875" style="1" customWidth="1"/>
    <col min="7" max="7" width="13.109375" style="1" customWidth="1"/>
    <col min="8" max="8" width="10.44140625" style="1" customWidth="1"/>
    <col min="9" max="9" width="13.33203125" style="1" bestFit="1" customWidth="1"/>
    <col min="10" max="10" width="15.5546875" style="1" customWidth="1"/>
    <col min="11" max="16384" width="9.109375" style="1"/>
  </cols>
  <sheetData>
    <row r="1" spans="1:14" s="63" customFormat="1" ht="15" customHeight="1" x14ac:dyDescent="0.3">
      <c r="A1" s="86"/>
      <c r="B1" s="109" t="s">
        <v>63</v>
      </c>
      <c r="C1" s="109"/>
      <c r="D1" s="109"/>
      <c r="E1" s="109"/>
      <c r="F1" s="109"/>
      <c r="G1" s="109"/>
      <c r="H1" s="61"/>
      <c r="I1" s="62"/>
      <c r="N1" s="87"/>
    </row>
    <row r="2" spans="1:14" s="66" customFormat="1" ht="15" customHeight="1" x14ac:dyDescent="0.3">
      <c r="A2" s="88"/>
      <c r="B2" s="110"/>
      <c r="C2" s="110"/>
      <c r="D2" s="110"/>
      <c r="E2" s="110"/>
      <c r="F2" s="110"/>
      <c r="G2" s="110"/>
      <c r="H2" s="64"/>
      <c r="I2" s="65"/>
      <c r="N2" s="89"/>
    </row>
    <row r="3" spans="1:14" s="66" customFormat="1" ht="14.4" x14ac:dyDescent="0.3">
      <c r="A3" s="90"/>
      <c r="N3" s="89"/>
    </row>
    <row r="4" spans="1:14" s="66" customFormat="1" ht="14.4" x14ac:dyDescent="0.3">
      <c r="A4" s="90"/>
      <c r="F4" s="67" t="s">
        <v>0</v>
      </c>
      <c r="G4" s="68"/>
      <c r="N4" s="89"/>
    </row>
    <row r="5" spans="1:14" s="66" customFormat="1" ht="14.4" x14ac:dyDescent="0.3">
      <c r="A5" s="90"/>
      <c r="F5" s="67" t="s">
        <v>1</v>
      </c>
      <c r="G5" s="69"/>
      <c r="N5" s="89"/>
    </row>
    <row r="6" spans="1:14" s="66" customFormat="1" ht="14.4" x14ac:dyDescent="0.3">
      <c r="A6" s="90"/>
      <c r="F6" s="67" t="s">
        <v>2</v>
      </c>
      <c r="G6" s="69"/>
      <c r="N6" s="89"/>
    </row>
    <row r="7" spans="1:14" s="66" customFormat="1" ht="14.4" x14ac:dyDescent="0.3">
      <c r="A7" s="90"/>
      <c r="F7" s="67" t="s">
        <v>3</v>
      </c>
      <c r="G7" s="69"/>
      <c r="N7" s="89"/>
    </row>
    <row r="8" spans="1:14" s="66" customFormat="1" ht="14.4" x14ac:dyDescent="0.3">
      <c r="A8" s="91"/>
      <c r="B8" s="70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92"/>
    </row>
    <row r="9" spans="1:14" s="71" customFormat="1" ht="18" x14ac:dyDescent="0.35">
      <c r="A9" s="111" t="s">
        <v>64</v>
      </c>
      <c r="B9" s="112"/>
      <c r="C9" s="112"/>
      <c r="D9" s="112"/>
      <c r="E9" s="112"/>
      <c r="F9" s="112"/>
      <c r="G9" s="112"/>
      <c r="H9" s="112"/>
      <c r="I9" s="112"/>
      <c r="J9" s="112"/>
      <c r="K9" s="112"/>
      <c r="L9" s="112"/>
      <c r="M9" s="112"/>
      <c r="N9" s="113"/>
    </row>
    <row r="10" spans="1:14" s="71" customFormat="1" ht="14.4" x14ac:dyDescent="0.3">
      <c r="A10" s="8" t="s">
        <v>31</v>
      </c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10"/>
    </row>
    <row r="11" spans="1:14" s="71" customFormat="1" ht="14.4" x14ac:dyDescent="0.3">
      <c r="A11" s="11" t="s">
        <v>30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10"/>
    </row>
    <row r="12" spans="1:14" s="71" customFormat="1" ht="14.4" x14ac:dyDescent="0.3">
      <c r="A12" s="59" t="s">
        <v>73</v>
      </c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3"/>
    </row>
    <row r="13" spans="1:14" s="71" customFormat="1" ht="14.4" x14ac:dyDescent="0.3">
      <c r="A13" s="95"/>
      <c r="B13" s="100"/>
      <c r="C13" s="100"/>
      <c r="D13" s="100"/>
      <c r="E13" s="100"/>
      <c r="F13" s="100"/>
      <c r="G13" s="100"/>
      <c r="H13" s="100"/>
      <c r="I13" s="100"/>
      <c r="J13" s="100"/>
      <c r="K13" s="100"/>
      <c r="L13" s="100"/>
      <c r="M13" s="100"/>
      <c r="N13" s="101"/>
    </row>
    <row r="14" spans="1:14" ht="14.4" x14ac:dyDescent="0.3">
      <c r="A14" s="93" t="s">
        <v>41</v>
      </c>
      <c r="B14" s="66"/>
      <c r="C14" s="66"/>
      <c r="D14" s="66"/>
      <c r="E14" s="66"/>
      <c r="F14" s="66"/>
      <c r="G14" s="66"/>
      <c r="H14" s="66"/>
      <c r="I14" s="66"/>
      <c r="J14" s="66"/>
      <c r="K14" s="66"/>
      <c r="L14" s="66"/>
      <c r="M14" s="66"/>
      <c r="N14" s="89"/>
    </row>
    <row r="15" spans="1:14" ht="43.2" x14ac:dyDescent="0.3">
      <c r="A15" s="72" t="s">
        <v>4</v>
      </c>
      <c r="B15" s="73" t="s">
        <v>5</v>
      </c>
      <c r="C15" s="73" t="s">
        <v>6</v>
      </c>
      <c r="D15" s="72" t="s">
        <v>7</v>
      </c>
      <c r="E15" s="72" t="s">
        <v>8</v>
      </c>
      <c r="F15" s="72" t="s">
        <v>9</v>
      </c>
      <c r="G15" s="72" t="s">
        <v>10</v>
      </c>
      <c r="H15" s="94"/>
      <c r="I15" s="66"/>
      <c r="J15" s="66"/>
      <c r="K15" s="66"/>
      <c r="L15" s="66"/>
      <c r="M15" s="66"/>
      <c r="N15" s="89"/>
    </row>
    <row r="16" spans="1:14" ht="14.4" x14ac:dyDescent="0.3">
      <c r="A16" s="99">
        <v>0</v>
      </c>
      <c r="B16" s="75"/>
      <c r="C16" s="75"/>
      <c r="D16" s="76" t="e">
        <f t="shared" ref="D16:D21" si="0">AVERAGE(B16:C16)</f>
        <v>#DIV/0!</v>
      </c>
      <c r="E16" s="77" t="e">
        <f t="shared" ref="E16:E21" si="1">D16/$D$16</f>
        <v>#DIV/0!</v>
      </c>
      <c r="F16" s="76"/>
      <c r="G16" s="76"/>
      <c r="H16" s="66"/>
      <c r="I16" s="66"/>
      <c r="J16" s="66"/>
      <c r="K16" s="66"/>
      <c r="L16" s="66"/>
      <c r="M16" s="66"/>
      <c r="N16" s="89"/>
    </row>
    <row r="17" spans="1:14" ht="14.4" x14ac:dyDescent="0.3">
      <c r="A17" s="99">
        <v>0.1</v>
      </c>
      <c r="B17" s="75"/>
      <c r="C17" s="75"/>
      <c r="D17" s="76" t="e">
        <f t="shared" si="0"/>
        <v>#DIV/0!</v>
      </c>
      <c r="E17" s="77" t="e">
        <f t="shared" si="1"/>
        <v>#DIV/0!</v>
      </c>
      <c r="F17" s="78">
        <f>LOG(A17)</f>
        <v>-1</v>
      </c>
      <c r="G17" s="79" t="e">
        <f>LOG(E17/(1-E17))</f>
        <v>#DIV/0!</v>
      </c>
      <c r="H17" s="66"/>
      <c r="I17" s="66"/>
      <c r="J17" s="66"/>
      <c r="K17" s="66"/>
      <c r="L17" s="66"/>
      <c r="M17" s="66"/>
      <c r="N17" s="89"/>
    </row>
    <row r="18" spans="1:14" ht="14.4" x14ac:dyDescent="0.3">
      <c r="A18" s="99">
        <v>0.3</v>
      </c>
      <c r="B18" s="75"/>
      <c r="C18" s="75"/>
      <c r="D18" s="76" t="e">
        <f t="shared" si="0"/>
        <v>#DIV/0!</v>
      </c>
      <c r="E18" s="77" t="e">
        <f t="shared" si="1"/>
        <v>#DIV/0!</v>
      </c>
      <c r="F18" s="78">
        <f>LOG(A18)</f>
        <v>-0.52287874528033762</v>
      </c>
      <c r="G18" s="79" t="e">
        <f>LOG(E18/(1-E18))</f>
        <v>#DIV/0!</v>
      </c>
      <c r="H18" s="66"/>
      <c r="I18" s="66"/>
      <c r="J18" s="66"/>
      <c r="K18" s="66"/>
      <c r="L18" s="66"/>
      <c r="M18" s="66"/>
      <c r="N18" s="89"/>
    </row>
    <row r="19" spans="1:14" ht="14.4" x14ac:dyDescent="0.3">
      <c r="A19" s="99">
        <v>0.6</v>
      </c>
      <c r="B19" s="75"/>
      <c r="C19" s="75"/>
      <c r="D19" s="76" t="e">
        <f t="shared" si="0"/>
        <v>#DIV/0!</v>
      </c>
      <c r="E19" s="77" t="e">
        <f t="shared" si="1"/>
        <v>#DIV/0!</v>
      </c>
      <c r="F19" s="78">
        <f>LOG(A19)</f>
        <v>-0.22184874961635639</v>
      </c>
      <c r="G19" s="79" t="e">
        <f>LOG(E19/(1-E19))</f>
        <v>#DIV/0!</v>
      </c>
      <c r="H19" s="66"/>
      <c r="I19" s="66"/>
      <c r="J19" s="66"/>
      <c r="K19" s="66"/>
      <c r="L19" s="66"/>
      <c r="M19" s="66"/>
      <c r="N19" s="89"/>
    </row>
    <row r="20" spans="1:14" ht="14.4" x14ac:dyDescent="0.3">
      <c r="A20" s="99">
        <v>1.2</v>
      </c>
      <c r="B20" s="75"/>
      <c r="C20" s="75"/>
      <c r="D20" s="76" t="e">
        <f t="shared" si="0"/>
        <v>#DIV/0!</v>
      </c>
      <c r="E20" s="77" t="e">
        <f t="shared" si="1"/>
        <v>#DIV/0!</v>
      </c>
      <c r="F20" s="78">
        <f>LOG(A20)</f>
        <v>7.9181246047624818E-2</v>
      </c>
      <c r="G20" s="79" t="e">
        <f>LOG(E20/(1-E20))</f>
        <v>#DIV/0!</v>
      </c>
      <c r="H20" s="66"/>
      <c r="I20" s="66"/>
      <c r="J20" s="66"/>
      <c r="K20" s="66"/>
      <c r="L20" s="66"/>
      <c r="M20" s="66"/>
      <c r="N20" s="89"/>
    </row>
    <row r="21" spans="1:14" ht="14.4" x14ac:dyDescent="0.3">
      <c r="A21" s="99">
        <v>4</v>
      </c>
      <c r="B21" s="75"/>
      <c r="C21" s="75"/>
      <c r="D21" s="76" t="e">
        <f t="shared" si="0"/>
        <v>#DIV/0!</v>
      </c>
      <c r="E21" s="77" t="e">
        <f t="shared" si="1"/>
        <v>#DIV/0!</v>
      </c>
      <c r="F21" s="78">
        <f>LOG(A21)</f>
        <v>0.6020599913279624</v>
      </c>
      <c r="G21" s="79" t="e">
        <f>LOG(E21/(1-E21))</f>
        <v>#DIV/0!</v>
      </c>
      <c r="H21" s="70"/>
      <c r="I21" s="70"/>
      <c r="J21" s="70"/>
      <c r="K21" s="70"/>
      <c r="L21" s="70"/>
      <c r="M21" s="70"/>
      <c r="N21" s="92"/>
    </row>
    <row r="22" spans="1:14" ht="14.4" x14ac:dyDescent="0.3">
      <c r="A22" s="98"/>
      <c r="B22" s="63"/>
      <c r="C22" s="63"/>
      <c r="D22" s="63"/>
      <c r="E22" s="63"/>
      <c r="F22" s="63"/>
      <c r="G22" s="63"/>
      <c r="H22" s="63"/>
      <c r="I22" s="63"/>
      <c r="J22" s="63"/>
      <c r="K22" s="63"/>
      <c r="L22" s="63"/>
      <c r="M22" s="63"/>
      <c r="N22" s="87"/>
    </row>
    <row r="23" spans="1:14" ht="16.2" x14ac:dyDescent="0.3">
      <c r="A23" s="93" t="s">
        <v>42</v>
      </c>
      <c r="B23" s="66"/>
      <c r="C23" s="66"/>
      <c r="D23" s="66"/>
      <c r="E23" s="66"/>
      <c r="F23" s="66"/>
      <c r="G23" s="66"/>
      <c r="H23" s="66"/>
      <c r="I23" s="66"/>
      <c r="J23" s="66"/>
      <c r="K23" s="66"/>
      <c r="L23" s="66"/>
      <c r="M23" s="66"/>
      <c r="N23" s="89"/>
    </row>
    <row r="24" spans="1:14" ht="14.4" x14ac:dyDescent="0.3">
      <c r="A24" s="90"/>
      <c r="B24" s="66"/>
      <c r="C24" s="66"/>
      <c r="D24" s="66"/>
      <c r="E24" s="66"/>
      <c r="F24" s="66"/>
      <c r="G24" s="66"/>
      <c r="H24" s="66"/>
      <c r="I24" s="66"/>
      <c r="J24" s="66"/>
      <c r="K24" s="66"/>
      <c r="L24" s="66"/>
      <c r="M24" s="66"/>
      <c r="N24" s="89"/>
    </row>
    <row r="25" spans="1:14" ht="14.4" x14ac:dyDescent="0.3">
      <c r="A25" s="90"/>
      <c r="B25" s="66"/>
      <c r="C25" s="66"/>
      <c r="D25" s="66"/>
      <c r="E25" s="66"/>
      <c r="F25" s="66"/>
      <c r="G25" s="66"/>
      <c r="H25" s="66"/>
      <c r="I25" s="66"/>
      <c r="J25" s="66"/>
      <c r="K25" s="66"/>
      <c r="L25" s="66"/>
      <c r="M25" s="66"/>
      <c r="N25" s="89"/>
    </row>
    <row r="26" spans="1:14" ht="14.4" x14ac:dyDescent="0.3">
      <c r="A26" s="90"/>
      <c r="B26" s="66"/>
      <c r="C26" s="66"/>
      <c r="D26" s="66"/>
      <c r="E26" s="66"/>
      <c r="F26" s="66"/>
      <c r="G26" s="66"/>
      <c r="H26" s="66"/>
      <c r="I26" s="66"/>
      <c r="J26" s="66"/>
      <c r="K26" s="66"/>
      <c r="L26" s="66"/>
      <c r="M26" s="66"/>
      <c r="N26" s="89"/>
    </row>
    <row r="27" spans="1:14" ht="14.4" x14ac:dyDescent="0.3">
      <c r="A27" s="90"/>
      <c r="B27" s="66"/>
      <c r="C27" s="66"/>
      <c r="D27" s="66"/>
      <c r="E27" s="66"/>
      <c r="F27" s="66"/>
      <c r="G27" s="66"/>
      <c r="H27" s="66"/>
      <c r="I27" s="66"/>
      <c r="J27" s="66"/>
      <c r="K27" s="66"/>
      <c r="L27" s="66"/>
      <c r="M27" s="66"/>
      <c r="N27" s="89"/>
    </row>
    <row r="28" spans="1:14" ht="14.4" x14ac:dyDescent="0.3">
      <c r="A28" s="90"/>
      <c r="B28" s="66"/>
      <c r="C28" s="66"/>
      <c r="D28" s="66"/>
      <c r="E28" s="66"/>
      <c r="F28" s="66"/>
      <c r="G28" s="66"/>
      <c r="H28" s="66"/>
      <c r="I28" s="66"/>
      <c r="J28" s="66"/>
      <c r="K28" s="66"/>
      <c r="L28" s="66"/>
      <c r="M28" s="66"/>
      <c r="N28" s="89"/>
    </row>
    <row r="29" spans="1:14" ht="16.2" x14ac:dyDescent="0.3">
      <c r="A29" s="96" t="s">
        <v>43</v>
      </c>
      <c r="B29" s="97" t="e">
        <f>(CORREL(G17:G21,F17:F21))^2</f>
        <v>#DIV/0!</v>
      </c>
      <c r="C29" s="66"/>
      <c r="D29" s="66"/>
      <c r="E29" s="66"/>
      <c r="F29" s="66"/>
      <c r="G29" s="66"/>
      <c r="H29" s="66"/>
      <c r="I29" s="66"/>
      <c r="J29" s="66"/>
      <c r="K29" s="66"/>
      <c r="L29" s="66"/>
      <c r="M29" s="66"/>
      <c r="N29" s="89"/>
    </row>
    <row r="30" spans="1:14" ht="14.4" x14ac:dyDescent="0.3">
      <c r="A30" s="96" t="s">
        <v>11</v>
      </c>
      <c r="B30" s="97" t="e">
        <f>SLOPE(G17:G21,F17:F21)</f>
        <v>#DIV/0!</v>
      </c>
      <c r="C30" s="66"/>
      <c r="D30" s="66"/>
      <c r="E30" s="66"/>
      <c r="F30" s="66"/>
      <c r="G30" s="66"/>
      <c r="H30" s="66"/>
      <c r="I30" s="66"/>
      <c r="J30" s="66"/>
      <c r="K30" s="66"/>
      <c r="L30" s="66"/>
      <c r="M30" s="66"/>
      <c r="N30" s="89"/>
    </row>
    <row r="31" spans="1:14" ht="14.4" x14ac:dyDescent="0.3">
      <c r="A31" s="96" t="s">
        <v>12</v>
      </c>
      <c r="B31" s="97" t="e">
        <f>INTERCEPT(G17:G21,F17:F21)</f>
        <v>#DIV/0!</v>
      </c>
      <c r="C31" s="66"/>
      <c r="D31" s="66"/>
      <c r="E31" s="66"/>
      <c r="F31" s="66"/>
      <c r="G31" s="66"/>
      <c r="H31" s="66"/>
      <c r="I31" s="66"/>
      <c r="J31" s="66"/>
      <c r="K31" s="66"/>
      <c r="L31" s="66"/>
      <c r="M31" s="66"/>
      <c r="N31" s="89"/>
    </row>
    <row r="32" spans="1:14" ht="14.4" x14ac:dyDescent="0.3">
      <c r="A32" s="90"/>
      <c r="B32" s="66"/>
      <c r="C32" s="66"/>
      <c r="D32" s="66"/>
      <c r="E32" s="66"/>
      <c r="F32" s="66"/>
      <c r="G32" s="66"/>
      <c r="H32" s="66"/>
      <c r="I32" s="66"/>
      <c r="J32" s="66"/>
      <c r="K32" s="66"/>
      <c r="L32" s="66"/>
      <c r="M32" s="66"/>
      <c r="N32" s="89"/>
    </row>
    <row r="33" spans="1:14" ht="14.4" x14ac:dyDescent="0.3">
      <c r="A33" s="90"/>
      <c r="B33" s="66"/>
      <c r="C33" s="66"/>
      <c r="D33" s="66"/>
      <c r="E33" s="66"/>
      <c r="F33" s="66"/>
      <c r="G33" s="66"/>
      <c r="H33" s="66"/>
      <c r="I33" s="66"/>
      <c r="J33" s="66"/>
      <c r="K33" s="66"/>
      <c r="L33" s="66"/>
      <c r="M33" s="66"/>
      <c r="N33" s="89"/>
    </row>
    <row r="34" spans="1:14" ht="14.4" x14ac:dyDescent="0.3">
      <c r="A34" s="90"/>
      <c r="B34" s="66"/>
      <c r="C34" s="66"/>
      <c r="D34" s="66"/>
      <c r="E34" s="66"/>
      <c r="F34" s="66"/>
      <c r="G34" s="66"/>
      <c r="H34" s="66"/>
      <c r="I34" s="66"/>
      <c r="J34" s="66"/>
      <c r="K34" s="66"/>
      <c r="L34" s="66"/>
      <c r="M34" s="66"/>
      <c r="N34" s="89"/>
    </row>
    <row r="35" spans="1:14" ht="14.4" x14ac:dyDescent="0.3">
      <c r="A35" s="90"/>
      <c r="B35" s="66"/>
      <c r="C35" s="66"/>
      <c r="D35" s="66"/>
      <c r="E35" s="66"/>
      <c r="F35" s="66"/>
      <c r="G35" s="66"/>
      <c r="H35" s="66"/>
      <c r="I35" s="66"/>
      <c r="J35" s="66"/>
      <c r="K35" s="66"/>
      <c r="L35" s="66"/>
      <c r="M35" s="66"/>
      <c r="N35" s="89"/>
    </row>
    <row r="36" spans="1:14" ht="14.4" x14ac:dyDescent="0.3">
      <c r="A36" s="91"/>
      <c r="B36" s="70"/>
      <c r="C36" s="70"/>
      <c r="D36" s="70"/>
      <c r="E36" s="70"/>
      <c r="F36" s="70"/>
      <c r="G36" s="70"/>
      <c r="H36" s="70"/>
      <c r="I36" s="70"/>
      <c r="J36" s="70"/>
      <c r="K36" s="70"/>
      <c r="L36" s="70"/>
      <c r="M36" s="70"/>
      <c r="N36" s="92"/>
    </row>
    <row r="37" spans="1:14" ht="14.4" x14ac:dyDescent="0.3">
      <c r="A37" s="98"/>
      <c r="B37" s="63"/>
      <c r="C37" s="63"/>
      <c r="D37" s="63"/>
      <c r="E37" s="63"/>
      <c r="F37" s="63"/>
      <c r="G37" s="63"/>
      <c r="H37" s="63"/>
      <c r="I37" s="63"/>
      <c r="J37" s="63"/>
      <c r="K37" s="63"/>
      <c r="L37" s="63"/>
      <c r="M37" s="63"/>
      <c r="N37" s="87"/>
    </row>
    <row r="38" spans="1:14" ht="14.4" x14ac:dyDescent="0.3">
      <c r="A38" s="93" t="s">
        <v>75</v>
      </c>
      <c r="B38" s="66"/>
      <c r="C38" s="66"/>
      <c r="D38" s="66"/>
      <c r="E38" s="66"/>
      <c r="F38" s="66"/>
      <c r="G38" s="66"/>
      <c r="H38" s="66"/>
      <c r="I38" s="66"/>
      <c r="J38" s="66"/>
      <c r="K38" s="66"/>
      <c r="L38" s="66"/>
      <c r="M38" s="66"/>
      <c r="N38" s="89"/>
    </row>
    <row r="39" spans="1:14" ht="60.75" customHeight="1" x14ac:dyDescent="0.3">
      <c r="A39" s="73" t="s">
        <v>13</v>
      </c>
      <c r="B39" s="80" t="s">
        <v>5</v>
      </c>
      <c r="C39" s="80" t="s">
        <v>6</v>
      </c>
      <c r="D39" s="72" t="s">
        <v>7</v>
      </c>
      <c r="E39" s="72" t="s">
        <v>8</v>
      </c>
      <c r="F39" s="72" t="s">
        <v>10</v>
      </c>
      <c r="G39" s="72" t="s">
        <v>26</v>
      </c>
      <c r="H39" s="73" t="s">
        <v>15</v>
      </c>
      <c r="I39" s="72" t="s">
        <v>27</v>
      </c>
      <c r="J39" s="66"/>
      <c r="K39" s="66"/>
      <c r="L39" s="66"/>
      <c r="M39" s="66"/>
      <c r="N39" s="89"/>
    </row>
    <row r="40" spans="1:14" ht="14.4" x14ac:dyDescent="0.3">
      <c r="A40" s="81"/>
      <c r="B40" s="82"/>
      <c r="C40" s="82"/>
      <c r="D40" s="76" t="e">
        <f>AVERAGE(B40:C40)</f>
        <v>#DIV/0!</v>
      </c>
      <c r="E40" s="83" t="e">
        <f>D40/$D$16</f>
        <v>#DIV/0!</v>
      </c>
      <c r="F40" s="84" t="e">
        <f>LOG(((E40/$E$16)/(1-(E40/$E$16))))</f>
        <v>#DIV/0!</v>
      </c>
      <c r="G40" s="78" t="e">
        <f t="shared" ref="G40:G70" si="2">10^((F40-$B$31)/$B$30)</f>
        <v>#DIV/0!</v>
      </c>
      <c r="H40" s="81"/>
      <c r="I40" s="78" t="e">
        <f>G40*H40</f>
        <v>#DIV/0!</v>
      </c>
      <c r="J40" s="66"/>
      <c r="K40" s="66"/>
      <c r="L40" s="66"/>
      <c r="M40" s="66"/>
      <c r="N40" s="89"/>
    </row>
    <row r="41" spans="1:14" ht="14.4" x14ac:dyDescent="0.3">
      <c r="A41" s="81"/>
      <c r="B41" s="82"/>
      <c r="C41" s="82"/>
      <c r="D41" s="76" t="e">
        <f t="shared" ref="D41:D70" si="3">AVERAGE(B41:C41)</f>
        <v>#DIV/0!</v>
      </c>
      <c r="E41" s="83" t="e">
        <f t="shared" ref="E41:E70" si="4">D41/$D$16</f>
        <v>#DIV/0!</v>
      </c>
      <c r="F41" s="84" t="e">
        <f t="shared" ref="F41:F59" si="5">LOG(((E41/$E$16)/(1-(E41/$E$16))))</f>
        <v>#DIV/0!</v>
      </c>
      <c r="G41" s="78" t="e">
        <f t="shared" si="2"/>
        <v>#DIV/0!</v>
      </c>
      <c r="H41" s="81"/>
      <c r="I41" s="78" t="e">
        <f t="shared" ref="I41:I70" si="6">G41*H41</f>
        <v>#DIV/0!</v>
      </c>
      <c r="J41" s="66"/>
      <c r="K41" s="66"/>
      <c r="L41" s="66"/>
      <c r="M41" s="66"/>
      <c r="N41" s="89"/>
    </row>
    <row r="42" spans="1:14" ht="14.4" x14ac:dyDescent="0.3">
      <c r="A42" s="81"/>
      <c r="B42" s="82"/>
      <c r="C42" s="82"/>
      <c r="D42" s="76" t="e">
        <f t="shared" si="3"/>
        <v>#DIV/0!</v>
      </c>
      <c r="E42" s="83" t="e">
        <f t="shared" si="4"/>
        <v>#DIV/0!</v>
      </c>
      <c r="F42" s="84" t="e">
        <f t="shared" si="5"/>
        <v>#DIV/0!</v>
      </c>
      <c r="G42" s="78" t="e">
        <f t="shared" si="2"/>
        <v>#DIV/0!</v>
      </c>
      <c r="H42" s="81"/>
      <c r="I42" s="78" t="e">
        <f t="shared" si="6"/>
        <v>#DIV/0!</v>
      </c>
      <c r="J42" s="66"/>
      <c r="K42" s="66"/>
      <c r="L42" s="66"/>
      <c r="M42" s="66"/>
      <c r="N42" s="89"/>
    </row>
    <row r="43" spans="1:14" ht="14.4" x14ac:dyDescent="0.3">
      <c r="A43" s="81"/>
      <c r="B43" s="82"/>
      <c r="C43" s="82"/>
      <c r="D43" s="76" t="e">
        <f t="shared" si="3"/>
        <v>#DIV/0!</v>
      </c>
      <c r="E43" s="83" t="e">
        <f t="shared" si="4"/>
        <v>#DIV/0!</v>
      </c>
      <c r="F43" s="84" t="e">
        <f t="shared" si="5"/>
        <v>#DIV/0!</v>
      </c>
      <c r="G43" s="78" t="e">
        <f t="shared" si="2"/>
        <v>#DIV/0!</v>
      </c>
      <c r="H43" s="81"/>
      <c r="I43" s="78" t="e">
        <f t="shared" si="6"/>
        <v>#DIV/0!</v>
      </c>
      <c r="J43" s="66"/>
      <c r="K43" s="66"/>
      <c r="L43" s="66"/>
      <c r="M43" s="66"/>
      <c r="N43" s="89"/>
    </row>
    <row r="44" spans="1:14" ht="14.4" x14ac:dyDescent="0.3">
      <c r="A44" s="81"/>
      <c r="B44" s="82"/>
      <c r="C44" s="82"/>
      <c r="D44" s="76" t="e">
        <f t="shared" si="3"/>
        <v>#DIV/0!</v>
      </c>
      <c r="E44" s="83" t="e">
        <f t="shared" si="4"/>
        <v>#DIV/0!</v>
      </c>
      <c r="F44" s="84" t="e">
        <f t="shared" si="5"/>
        <v>#DIV/0!</v>
      </c>
      <c r="G44" s="78" t="e">
        <f t="shared" si="2"/>
        <v>#DIV/0!</v>
      </c>
      <c r="H44" s="81"/>
      <c r="I44" s="78" t="e">
        <f t="shared" si="6"/>
        <v>#DIV/0!</v>
      </c>
      <c r="J44" s="66"/>
      <c r="K44" s="66"/>
      <c r="L44" s="66"/>
      <c r="M44" s="66"/>
      <c r="N44" s="89"/>
    </row>
    <row r="45" spans="1:14" ht="14.4" x14ac:dyDescent="0.3">
      <c r="A45" s="81"/>
      <c r="B45" s="82"/>
      <c r="C45" s="82"/>
      <c r="D45" s="76" t="e">
        <f t="shared" si="3"/>
        <v>#DIV/0!</v>
      </c>
      <c r="E45" s="83" t="e">
        <f t="shared" si="4"/>
        <v>#DIV/0!</v>
      </c>
      <c r="F45" s="84" t="e">
        <f t="shared" si="5"/>
        <v>#DIV/0!</v>
      </c>
      <c r="G45" s="78" t="e">
        <f t="shared" si="2"/>
        <v>#DIV/0!</v>
      </c>
      <c r="H45" s="81"/>
      <c r="I45" s="78" t="e">
        <f t="shared" si="6"/>
        <v>#DIV/0!</v>
      </c>
      <c r="J45" s="66"/>
      <c r="K45" s="66"/>
      <c r="L45" s="66"/>
      <c r="M45" s="66"/>
      <c r="N45" s="89"/>
    </row>
    <row r="46" spans="1:14" ht="14.4" x14ac:dyDescent="0.3">
      <c r="A46" s="81"/>
      <c r="B46" s="82"/>
      <c r="C46" s="82"/>
      <c r="D46" s="76" t="e">
        <f t="shared" si="3"/>
        <v>#DIV/0!</v>
      </c>
      <c r="E46" s="83" t="e">
        <f t="shared" si="4"/>
        <v>#DIV/0!</v>
      </c>
      <c r="F46" s="84" t="e">
        <f t="shared" si="5"/>
        <v>#DIV/0!</v>
      </c>
      <c r="G46" s="78" t="e">
        <f t="shared" si="2"/>
        <v>#DIV/0!</v>
      </c>
      <c r="H46" s="81"/>
      <c r="I46" s="78" t="e">
        <f t="shared" si="6"/>
        <v>#DIV/0!</v>
      </c>
      <c r="J46" s="66"/>
      <c r="K46" s="66"/>
      <c r="L46" s="66"/>
      <c r="M46" s="66"/>
      <c r="N46" s="89"/>
    </row>
    <row r="47" spans="1:14" ht="14.4" x14ac:dyDescent="0.3">
      <c r="A47" s="81"/>
      <c r="B47" s="82"/>
      <c r="C47" s="82"/>
      <c r="D47" s="76" t="e">
        <f t="shared" si="3"/>
        <v>#DIV/0!</v>
      </c>
      <c r="E47" s="83" t="e">
        <f t="shared" si="4"/>
        <v>#DIV/0!</v>
      </c>
      <c r="F47" s="84" t="e">
        <f t="shared" si="5"/>
        <v>#DIV/0!</v>
      </c>
      <c r="G47" s="78" t="e">
        <f t="shared" si="2"/>
        <v>#DIV/0!</v>
      </c>
      <c r="H47" s="81"/>
      <c r="I47" s="78" t="e">
        <f t="shared" si="6"/>
        <v>#DIV/0!</v>
      </c>
      <c r="J47" s="66"/>
      <c r="K47" s="66"/>
      <c r="L47" s="66"/>
      <c r="M47" s="66"/>
      <c r="N47" s="89"/>
    </row>
    <row r="48" spans="1:14" ht="14.4" x14ac:dyDescent="0.3">
      <c r="A48" s="81"/>
      <c r="B48" s="82"/>
      <c r="C48" s="82"/>
      <c r="D48" s="76" t="e">
        <f t="shared" si="3"/>
        <v>#DIV/0!</v>
      </c>
      <c r="E48" s="83" t="e">
        <f t="shared" si="4"/>
        <v>#DIV/0!</v>
      </c>
      <c r="F48" s="84" t="e">
        <f t="shared" si="5"/>
        <v>#DIV/0!</v>
      </c>
      <c r="G48" s="78" t="e">
        <f t="shared" si="2"/>
        <v>#DIV/0!</v>
      </c>
      <c r="H48" s="81"/>
      <c r="I48" s="78" t="e">
        <f t="shared" si="6"/>
        <v>#DIV/0!</v>
      </c>
      <c r="J48" s="66"/>
      <c r="K48" s="66"/>
      <c r="L48" s="66"/>
      <c r="M48" s="66"/>
      <c r="N48" s="89"/>
    </row>
    <row r="49" spans="1:14" ht="14.4" x14ac:dyDescent="0.3">
      <c r="A49" s="81"/>
      <c r="B49" s="82"/>
      <c r="C49" s="82"/>
      <c r="D49" s="76" t="e">
        <f t="shared" si="3"/>
        <v>#DIV/0!</v>
      </c>
      <c r="E49" s="83" t="e">
        <f t="shared" si="4"/>
        <v>#DIV/0!</v>
      </c>
      <c r="F49" s="84" t="e">
        <f t="shared" si="5"/>
        <v>#DIV/0!</v>
      </c>
      <c r="G49" s="78" t="e">
        <f t="shared" si="2"/>
        <v>#DIV/0!</v>
      </c>
      <c r="H49" s="81"/>
      <c r="I49" s="78" t="e">
        <f t="shared" si="6"/>
        <v>#DIV/0!</v>
      </c>
      <c r="J49" s="66"/>
      <c r="K49" s="66"/>
      <c r="L49" s="66"/>
      <c r="M49" s="66"/>
      <c r="N49" s="89"/>
    </row>
    <row r="50" spans="1:14" ht="14.4" x14ac:dyDescent="0.3">
      <c r="A50" s="81"/>
      <c r="B50" s="82"/>
      <c r="C50" s="82"/>
      <c r="D50" s="76" t="e">
        <f t="shared" si="3"/>
        <v>#DIV/0!</v>
      </c>
      <c r="E50" s="83" t="e">
        <f t="shared" si="4"/>
        <v>#DIV/0!</v>
      </c>
      <c r="F50" s="84" t="e">
        <f t="shared" si="5"/>
        <v>#DIV/0!</v>
      </c>
      <c r="G50" s="78" t="e">
        <f t="shared" si="2"/>
        <v>#DIV/0!</v>
      </c>
      <c r="H50" s="81"/>
      <c r="I50" s="78" t="e">
        <f t="shared" si="6"/>
        <v>#DIV/0!</v>
      </c>
      <c r="J50" s="66"/>
      <c r="K50" s="66"/>
      <c r="L50" s="66"/>
      <c r="M50" s="66"/>
      <c r="N50" s="89"/>
    </row>
    <row r="51" spans="1:14" ht="14.4" x14ac:dyDescent="0.3">
      <c r="A51" s="81"/>
      <c r="B51" s="82"/>
      <c r="C51" s="82"/>
      <c r="D51" s="76" t="e">
        <f t="shared" si="3"/>
        <v>#DIV/0!</v>
      </c>
      <c r="E51" s="83" t="e">
        <f t="shared" si="4"/>
        <v>#DIV/0!</v>
      </c>
      <c r="F51" s="84" t="e">
        <f t="shared" si="5"/>
        <v>#DIV/0!</v>
      </c>
      <c r="G51" s="78" t="e">
        <f t="shared" si="2"/>
        <v>#DIV/0!</v>
      </c>
      <c r="H51" s="81"/>
      <c r="I51" s="78" t="e">
        <f t="shared" si="6"/>
        <v>#DIV/0!</v>
      </c>
      <c r="J51" s="66"/>
      <c r="K51" s="66"/>
      <c r="L51" s="66"/>
      <c r="M51" s="66"/>
      <c r="N51" s="89"/>
    </row>
    <row r="52" spans="1:14" ht="14.4" x14ac:dyDescent="0.3">
      <c r="A52" s="81"/>
      <c r="B52" s="82"/>
      <c r="C52" s="82"/>
      <c r="D52" s="76" t="e">
        <f t="shared" si="3"/>
        <v>#DIV/0!</v>
      </c>
      <c r="E52" s="83" t="e">
        <f t="shared" si="4"/>
        <v>#DIV/0!</v>
      </c>
      <c r="F52" s="84" t="e">
        <f t="shared" si="5"/>
        <v>#DIV/0!</v>
      </c>
      <c r="G52" s="78" t="e">
        <f t="shared" si="2"/>
        <v>#DIV/0!</v>
      </c>
      <c r="H52" s="81"/>
      <c r="I52" s="78" t="e">
        <f t="shared" si="6"/>
        <v>#DIV/0!</v>
      </c>
      <c r="J52" s="66"/>
      <c r="K52" s="66"/>
      <c r="L52" s="66"/>
      <c r="M52" s="66"/>
      <c r="N52" s="89"/>
    </row>
    <row r="53" spans="1:14" ht="14.4" x14ac:dyDescent="0.3">
      <c r="A53" s="81"/>
      <c r="B53" s="82"/>
      <c r="C53" s="82"/>
      <c r="D53" s="76" t="e">
        <f t="shared" si="3"/>
        <v>#DIV/0!</v>
      </c>
      <c r="E53" s="83" t="e">
        <f t="shared" si="4"/>
        <v>#DIV/0!</v>
      </c>
      <c r="F53" s="84" t="e">
        <f t="shared" si="5"/>
        <v>#DIV/0!</v>
      </c>
      <c r="G53" s="78" t="e">
        <f t="shared" si="2"/>
        <v>#DIV/0!</v>
      </c>
      <c r="H53" s="81"/>
      <c r="I53" s="78" t="e">
        <f t="shared" si="6"/>
        <v>#DIV/0!</v>
      </c>
      <c r="J53" s="66"/>
      <c r="K53" s="66"/>
      <c r="L53" s="66"/>
      <c r="M53" s="66"/>
      <c r="N53" s="89"/>
    </row>
    <row r="54" spans="1:14" ht="14.4" x14ac:dyDescent="0.3">
      <c r="A54" s="81"/>
      <c r="B54" s="82"/>
      <c r="C54" s="82"/>
      <c r="D54" s="76" t="e">
        <f t="shared" si="3"/>
        <v>#DIV/0!</v>
      </c>
      <c r="E54" s="83" t="e">
        <f t="shared" si="4"/>
        <v>#DIV/0!</v>
      </c>
      <c r="F54" s="84" t="e">
        <f t="shared" si="5"/>
        <v>#DIV/0!</v>
      </c>
      <c r="G54" s="78" t="e">
        <f t="shared" si="2"/>
        <v>#DIV/0!</v>
      </c>
      <c r="H54" s="81"/>
      <c r="I54" s="78" t="e">
        <f t="shared" si="6"/>
        <v>#DIV/0!</v>
      </c>
      <c r="J54" s="66"/>
      <c r="K54" s="66"/>
      <c r="L54" s="66"/>
      <c r="M54" s="66"/>
      <c r="N54" s="89"/>
    </row>
    <row r="55" spans="1:14" ht="14.4" x14ac:dyDescent="0.3">
      <c r="A55" s="81"/>
      <c r="B55" s="82"/>
      <c r="C55" s="82"/>
      <c r="D55" s="76" t="e">
        <f t="shared" si="3"/>
        <v>#DIV/0!</v>
      </c>
      <c r="E55" s="83" t="e">
        <f t="shared" si="4"/>
        <v>#DIV/0!</v>
      </c>
      <c r="F55" s="84" t="e">
        <f t="shared" si="5"/>
        <v>#DIV/0!</v>
      </c>
      <c r="G55" s="78" t="e">
        <f t="shared" si="2"/>
        <v>#DIV/0!</v>
      </c>
      <c r="H55" s="81"/>
      <c r="I55" s="78" t="e">
        <f t="shared" si="6"/>
        <v>#DIV/0!</v>
      </c>
      <c r="J55" s="66"/>
      <c r="K55" s="66"/>
      <c r="L55" s="66"/>
      <c r="M55" s="66"/>
      <c r="N55" s="89"/>
    </row>
    <row r="56" spans="1:14" ht="14.4" x14ac:dyDescent="0.3">
      <c r="A56" s="81"/>
      <c r="B56" s="82"/>
      <c r="C56" s="82"/>
      <c r="D56" s="76" t="e">
        <f t="shared" si="3"/>
        <v>#DIV/0!</v>
      </c>
      <c r="E56" s="83" t="e">
        <f t="shared" si="4"/>
        <v>#DIV/0!</v>
      </c>
      <c r="F56" s="84" t="e">
        <f t="shared" si="5"/>
        <v>#DIV/0!</v>
      </c>
      <c r="G56" s="78" t="e">
        <f t="shared" si="2"/>
        <v>#DIV/0!</v>
      </c>
      <c r="H56" s="81"/>
      <c r="I56" s="78" t="e">
        <f t="shared" si="6"/>
        <v>#DIV/0!</v>
      </c>
      <c r="J56" s="66"/>
      <c r="K56" s="66"/>
      <c r="L56" s="66"/>
      <c r="M56" s="66"/>
      <c r="N56" s="89"/>
    </row>
    <row r="57" spans="1:14" ht="14.4" x14ac:dyDescent="0.3">
      <c r="A57" s="81"/>
      <c r="B57" s="82"/>
      <c r="C57" s="82"/>
      <c r="D57" s="76" t="e">
        <f t="shared" si="3"/>
        <v>#DIV/0!</v>
      </c>
      <c r="E57" s="83" t="e">
        <f t="shared" si="4"/>
        <v>#DIV/0!</v>
      </c>
      <c r="F57" s="84" t="e">
        <f t="shared" si="5"/>
        <v>#DIV/0!</v>
      </c>
      <c r="G57" s="78" t="e">
        <f t="shared" si="2"/>
        <v>#DIV/0!</v>
      </c>
      <c r="H57" s="81"/>
      <c r="I57" s="78" t="e">
        <f t="shared" si="6"/>
        <v>#DIV/0!</v>
      </c>
      <c r="J57" s="66"/>
      <c r="K57" s="66"/>
      <c r="L57" s="66"/>
      <c r="M57" s="66"/>
      <c r="N57" s="89"/>
    </row>
    <row r="58" spans="1:14" ht="14.4" x14ac:dyDescent="0.3">
      <c r="A58" s="81"/>
      <c r="B58" s="82"/>
      <c r="C58" s="82"/>
      <c r="D58" s="76" t="e">
        <f t="shared" si="3"/>
        <v>#DIV/0!</v>
      </c>
      <c r="E58" s="83" t="e">
        <f t="shared" si="4"/>
        <v>#DIV/0!</v>
      </c>
      <c r="F58" s="84" t="e">
        <f t="shared" si="5"/>
        <v>#DIV/0!</v>
      </c>
      <c r="G58" s="78" t="e">
        <f t="shared" si="2"/>
        <v>#DIV/0!</v>
      </c>
      <c r="H58" s="81"/>
      <c r="I58" s="78" t="e">
        <f t="shared" si="6"/>
        <v>#DIV/0!</v>
      </c>
      <c r="J58" s="66"/>
      <c r="K58" s="66"/>
      <c r="L58" s="66"/>
      <c r="M58" s="66"/>
      <c r="N58" s="89"/>
    </row>
    <row r="59" spans="1:14" ht="14.4" x14ac:dyDescent="0.3">
      <c r="A59" s="81"/>
      <c r="B59" s="82"/>
      <c r="C59" s="82"/>
      <c r="D59" s="76" t="e">
        <f t="shared" si="3"/>
        <v>#DIV/0!</v>
      </c>
      <c r="E59" s="83" t="e">
        <f t="shared" si="4"/>
        <v>#DIV/0!</v>
      </c>
      <c r="F59" s="84" t="e">
        <f t="shared" si="5"/>
        <v>#DIV/0!</v>
      </c>
      <c r="G59" s="78" t="e">
        <f t="shared" si="2"/>
        <v>#DIV/0!</v>
      </c>
      <c r="H59" s="81"/>
      <c r="I59" s="78" t="e">
        <f t="shared" si="6"/>
        <v>#DIV/0!</v>
      </c>
      <c r="J59" s="66"/>
      <c r="K59" s="66"/>
      <c r="L59" s="66"/>
      <c r="M59" s="66"/>
      <c r="N59" s="89"/>
    </row>
    <row r="60" spans="1:14" ht="14.4" x14ac:dyDescent="0.3">
      <c r="A60" s="81"/>
      <c r="B60" s="82"/>
      <c r="C60" s="82"/>
      <c r="D60" s="76" t="e">
        <f t="shared" si="3"/>
        <v>#DIV/0!</v>
      </c>
      <c r="E60" s="83" t="e">
        <f t="shared" si="4"/>
        <v>#DIV/0!</v>
      </c>
      <c r="F60" s="84" t="e">
        <f>LOG(((E60/$E$16)/(1-(E60/$E$16))))</f>
        <v>#DIV/0!</v>
      </c>
      <c r="G60" s="78" t="e">
        <f t="shared" si="2"/>
        <v>#DIV/0!</v>
      </c>
      <c r="H60" s="81"/>
      <c r="I60" s="78" t="e">
        <f t="shared" si="6"/>
        <v>#DIV/0!</v>
      </c>
      <c r="J60" s="66"/>
      <c r="K60" s="66"/>
      <c r="L60" s="66"/>
      <c r="M60" s="66"/>
      <c r="N60" s="89"/>
    </row>
    <row r="61" spans="1:14" ht="14.4" x14ac:dyDescent="0.3">
      <c r="A61" s="81"/>
      <c r="B61" s="82"/>
      <c r="C61" s="82"/>
      <c r="D61" s="76" t="e">
        <f t="shared" si="3"/>
        <v>#DIV/0!</v>
      </c>
      <c r="E61" s="83" t="e">
        <f t="shared" si="4"/>
        <v>#DIV/0!</v>
      </c>
      <c r="F61" s="84" t="e">
        <f t="shared" ref="F61:F70" si="7">LOG(((E61/$E$16)/(1-(E61/$E$16))))</f>
        <v>#DIV/0!</v>
      </c>
      <c r="G61" s="78" t="e">
        <f t="shared" si="2"/>
        <v>#DIV/0!</v>
      </c>
      <c r="H61" s="81"/>
      <c r="I61" s="78" t="e">
        <f t="shared" si="6"/>
        <v>#DIV/0!</v>
      </c>
      <c r="J61" s="66"/>
      <c r="K61" s="66"/>
      <c r="L61" s="66"/>
      <c r="M61" s="66"/>
      <c r="N61" s="89"/>
    </row>
    <row r="62" spans="1:14" ht="14.4" x14ac:dyDescent="0.3">
      <c r="A62" s="81"/>
      <c r="B62" s="82"/>
      <c r="C62" s="82"/>
      <c r="D62" s="76" t="e">
        <f t="shared" si="3"/>
        <v>#DIV/0!</v>
      </c>
      <c r="E62" s="83" t="e">
        <f t="shared" si="4"/>
        <v>#DIV/0!</v>
      </c>
      <c r="F62" s="84" t="e">
        <f t="shared" si="7"/>
        <v>#DIV/0!</v>
      </c>
      <c r="G62" s="78" t="e">
        <f t="shared" si="2"/>
        <v>#DIV/0!</v>
      </c>
      <c r="H62" s="81"/>
      <c r="I62" s="78" t="e">
        <f t="shared" si="6"/>
        <v>#DIV/0!</v>
      </c>
      <c r="J62" s="66"/>
      <c r="K62" s="66"/>
      <c r="L62" s="66"/>
      <c r="M62" s="66"/>
      <c r="N62" s="89"/>
    </row>
    <row r="63" spans="1:14" ht="14.4" x14ac:dyDescent="0.3">
      <c r="A63" s="81"/>
      <c r="B63" s="82"/>
      <c r="C63" s="82"/>
      <c r="D63" s="76" t="e">
        <f t="shared" si="3"/>
        <v>#DIV/0!</v>
      </c>
      <c r="E63" s="83" t="e">
        <f t="shared" si="4"/>
        <v>#DIV/0!</v>
      </c>
      <c r="F63" s="84" t="e">
        <f t="shared" si="7"/>
        <v>#DIV/0!</v>
      </c>
      <c r="G63" s="78" t="e">
        <f t="shared" si="2"/>
        <v>#DIV/0!</v>
      </c>
      <c r="H63" s="81"/>
      <c r="I63" s="78" t="e">
        <f t="shared" si="6"/>
        <v>#DIV/0!</v>
      </c>
      <c r="J63" s="66"/>
      <c r="K63" s="66"/>
      <c r="L63" s="66"/>
      <c r="M63" s="66"/>
      <c r="N63" s="89"/>
    </row>
    <row r="64" spans="1:14" ht="14.4" x14ac:dyDescent="0.3">
      <c r="A64" s="81"/>
      <c r="B64" s="82"/>
      <c r="C64" s="82"/>
      <c r="D64" s="76" t="e">
        <f t="shared" si="3"/>
        <v>#DIV/0!</v>
      </c>
      <c r="E64" s="83" t="e">
        <f t="shared" si="4"/>
        <v>#DIV/0!</v>
      </c>
      <c r="F64" s="84" t="e">
        <f t="shared" si="7"/>
        <v>#DIV/0!</v>
      </c>
      <c r="G64" s="78" t="e">
        <f t="shared" si="2"/>
        <v>#DIV/0!</v>
      </c>
      <c r="H64" s="81"/>
      <c r="I64" s="78" t="e">
        <f t="shared" si="6"/>
        <v>#DIV/0!</v>
      </c>
      <c r="J64" s="66"/>
      <c r="K64" s="66"/>
      <c r="L64" s="66"/>
      <c r="M64" s="66"/>
      <c r="N64" s="89"/>
    </row>
    <row r="65" spans="1:14" ht="14.4" x14ac:dyDescent="0.3">
      <c r="A65" s="81"/>
      <c r="B65" s="82"/>
      <c r="C65" s="82"/>
      <c r="D65" s="76" t="e">
        <f t="shared" si="3"/>
        <v>#DIV/0!</v>
      </c>
      <c r="E65" s="83" t="e">
        <f t="shared" si="4"/>
        <v>#DIV/0!</v>
      </c>
      <c r="F65" s="84" t="e">
        <f t="shared" si="7"/>
        <v>#DIV/0!</v>
      </c>
      <c r="G65" s="78" t="e">
        <f t="shared" si="2"/>
        <v>#DIV/0!</v>
      </c>
      <c r="H65" s="81"/>
      <c r="I65" s="78" t="e">
        <f t="shared" si="6"/>
        <v>#DIV/0!</v>
      </c>
      <c r="J65" s="66"/>
      <c r="K65" s="66"/>
      <c r="L65" s="66"/>
      <c r="M65" s="66"/>
      <c r="N65" s="89"/>
    </row>
    <row r="66" spans="1:14" ht="14.4" x14ac:dyDescent="0.3">
      <c r="A66" s="81"/>
      <c r="B66" s="82"/>
      <c r="C66" s="82"/>
      <c r="D66" s="76" t="e">
        <f t="shared" si="3"/>
        <v>#DIV/0!</v>
      </c>
      <c r="E66" s="83" t="e">
        <f t="shared" si="4"/>
        <v>#DIV/0!</v>
      </c>
      <c r="F66" s="84" t="e">
        <f t="shared" si="7"/>
        <v>#DIV/0!</v>
      </c>
      <c r="G66" s="78" t="e">
        <f t="shared" si="2"/>
        <v>#DIV/0!</v>
      </c>
      <c r="H66" s="81"/>
      <c r="I66" s="78" t="e">
        <f t="shared" si="6"/>
        <v>#DIV/0!</v>
      </c>
      <c r="J66" s="66"/>
      <c r="K66" s="66"/>
      <c r="L66" s="66"/>
      <c r="M66" s="66"/>
      <c r="N66" s="89"/>
    </row>
    <row r="67" spans="1:14" ht="14.4" x14ac:dyDescent="0.3">
      <c r="A67" s="81"/>
      <c r="B67" s="82"/>
      <c r="C67" s="82"/>
      <c r="D67" s="76" t="e">
        <f t="shared" si="3"/>
        <v>#DIV/0!</v>
      </c>
      <c r="E67" s="83" t="e">
        <f t="shared" si="4"/>
        <v>#DIV/0!</v>
      </c>
      <c r="F67" s="84" t="e">
        <f t="shared" si="7"/>
        <v>#DIV/0!</v>
      </c>
      <c r="G67" s="78" t="e">
        <f t="shared" si="2"/>
        <v>#DIV/0!</v>
      </c>
      <c r="H67" s="81"/>
      <c r="I67" s="78" t="e">
        <f t="shared" si="6"/>
        <v>#DIV/0!</v>
      </c>
      <c r="J67" s="66"/>
      <c r="K67" s="66"/>
      <c r="L67" s="66"/>
      <c r="M67" s="66"/>
      <c r="N67" s="89"/>
    </row>
    <row r="68" spans="1:14" ht="14.4" x14ac:dyDescent="0.3">
      <c r="A68" s="81"/>
      <c r="B68" s="82"/>
      <c r="C68" s="82"/>
      <c r="D68" s="76" t="e">
        <f t="shared" si="3"/>
        <v>#DIV/0!</v>
      </c>
      <c r="E68" s="83" t="e">
        <f t="shared" si="4"/>
        <v>#DIV/0!</v>
      </c>
      <c r="F68" s="84" t="e">
        <f t="shared" si="7"/>
        <v>#DIV/0!</v>
      </c>
      <c r="G68" s="78" t="e">
        <f t="shared" si="2"/>
        <v>#DIV/0!</v>
      </c>
      <c r="H68" s="81"/>
      <c r="I68" s="78" t="e">
        <f t="shared" si="6"/>
        <v>#DIV/0!</v>
      </c>
      <c r="J68" s="66"/>
      <c r="K68" s="66"/>
      <c r="L68" s="66"/>
      <c r="M68" s="66"/>
      <c r="N68" s="89"/>
    </row>
    <row r="69" spans="1:14" ht="14.4" x14ac:dyDescent="0.3">
      <c r="A69" s="81"/>
      <c r="B69" s="82"/>
      <c r="C69" s="82"/>
      <c r="D69" s="76" t="e">
        <f t="shared" si="3"/>
        <v>#DIV/0!</v>
      </c>
      <c r="E69" s="83" t="e">
        <f t="shared" si="4"/>
        <v>#DIV/0!</v>
      </c>
      <c r="F69" s="84" t="e">
        <f t="shared" si="7"/>
        <v>#DIV/0!</v>
      </c>
      <c r="G69" s="78" t="e">
        <f t="shared" si="2"/>
        <v>#DIV/0!</v>
      </c>
      <c r="H69" s="81"/>
      <c r="I69" s="78" t="e">
        <f t="shared" si="6"/>
        <v>#DIV/0!</v>
      </c>
      <c r="J69" s="66"/>
      <c r="K69" s="66"/>
      <c r="L69" s="66"/>
      <c r="M69" s="66"/>
      <c r="N69" s="89"/>
    </row>
    <row r="70" spans="1:14" ht="14.4" x14ac:dyDescent="0.3">
      <c r="A70" s="81"/>
      <c r="B70" s="82"/>
      <c r="C70" s="82"/>
      <c r="D70" s="76" t="e">
        <f t="shared" si="3"/>
        <v>#DIV/0!</v>
      </c>
      <c r="E70" s="83" t="e">
        <f t="shared" si="4"/>
        <v>#DIV/0!</v>
      </c>
      <c r="F70" s="84" t="e">
        <f t="shared" si="7"/>
        <v>#DIV/0!</v>
      </c>
      <c r="G70" s="78" t="e">
        <f t="shared" si="2"/>
        <v>#DIV/0!</v>
      </c>
      <c r="H70" s="81"/>
      <c r="I70" s="78" t="e">
        <f t="shared" si="6"/>
        <v>#DIV/0!</v>
      </c>
      <c r="J70" s="70"/>
      <c r="K70" s="70"/>
      <c r="L70" s="70"/>
      <c r="M70" s="70"/>
      <c r="N70" s="92"/>
    </row>
  </sheetData>
  <mergeCells count="2">
    <mergeCell ref="B1:G2"/>
    <mergeCell ref="A9:N9"/>
  </mergeCells>
  <pageMargins left="0.7" right="0.7" top="0.75" bottom="0.75" header="0.3" footer="0.3"/>
  <pageSetup scale="7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D730A4-FCE8-49F6-B11A-C72E0E8E8EB5}">
  <sheetPr>
    <pageSetUpPr fitToPage="1"/>
  </sheetPr>
  <dimension ref="A1:N70"/>
  <sheetViews>
    <sheetView workbookViewId="0"/>
  </sheetViews>
  <sheetFormatPr defaultColWidth="9.109375" defaultRowHeight="13.8" x14ac:dyDescent="0.3"/>
  <cols>
    <col min="1" max="1" width="20" style="1" customWidth="1"/>
    <col min="2" max="5" width="9.109375" style="1"/>
    <col min="6" max="6" width="13.5546875" style="1" customWidth="1"/>
    <col min="7" max="7" width="13.109375" style="1" customWidth="1"/>
    <col min="8" max="8" width="10.44140625" style="1" customWidth="1"/>
    <col min="9" max="9" width="13" style="1" customWidth="1"/>
    <col min="10" max="10" width="15.5546875" style="1" customWidth="1"/>
    <col min="11" max="16384" width="9.109375" style="1"/>
  </cols>
  <sheetData>
    <row r="1" spans="1:14" s="63" customFormat="1" ht="15" customHeight="1" x14ac:dyDescent="0.3">
      <c r="A1" s="86"/>
      <c r="B1" s="109" t="s">
        <v>66</v>
      </c>
      <c r="C1" s="109"/>
      <c r="D1" s="109"/>
      <c r="E1" s="109"/>
      <c r="F1" s="109"/>
      <c r="G1" s="109"/>
      <c r="H1" s="61"/>
      <c r="I1" s="62"/>
      <c r="N1" s="87"/>
    </row>
    <row r="2" spans="1:14" s="66" customFormat="1" ht="15" customHeight="1" x14ac:dyDescent="0.3">
      <c r="A2" s="88"/>
      <c r="B2" s="110"/>
      <c r="C2" s="110"/>
      <c r="D2" s="110"/>
      <c r="E2" s="110"/>
      <c r="F2" s="110"/>
      <c r="G2" s="110"/>
      <c r="H2" s="64"/>
      <c r="I2" s="65"/>
      <c r="N2" s="89"/>
    </row>
    <row r="3" spans="1:14" s="66" customFormat="1" ht="14.4" x14ac:dyDescent="0.3">
      <c r="A3" s="90"/>
      <c r="N3" s="89"/>
    </row>
    <row r="4" spans="1:14" s="66" customFormat="1" ht="14.4" x14ac:dyDescent="0.3">
      <c r="A4" s="90"/>
      <c r="F4" s="67" t="s">
        <v>0</v>
      </c>
      <c r="G4" s="68"/>
      <c r="N4" s="89"/>
    </row>
    <row r="5" spans="1:14" s="66" customFormat="1" ht="14.4" x14ac:dyDescent="0.3">
      <c r="A5" s="90"/>
      <c r="F5" s="67" t="s">
        <v>1</v>
      </c>
      <c r="G5" s="69"/>
      <c r="N5" s="89"/>
    </row>
    <row r="6" spans="1:14" s="66" customFormat="1" ht="14.4" x14ac:dyDescent="0.3">
      <c r="A6" s="90"/>
      <c r="F6" s="67" t="s">
        <v>2</v>
      </c>
      <c r="G6" s="69"/>
      <c r="N6" s="89"/>
    </row>
    <row r="7" spans="1:14" s="66" customFormat="1" ht="14.4" x14ac:dyDescent="0.3">
      <c r="A7" s="90"/>
      <c r="F7" s="67" t="s">
        <v>3</v>
      </c>
      <c r="G7" s="69"/>
      <c r="N7" s="89"/>
    </row>
    <row r="8" spans="1:14" s="66" customFormat="1" ht="14.4" x14ac:dyDescent="0.3">
      <c r="A8" s="91"/>
      <c r="B8" s="70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92"/>
    </row>
    <row r="9" spans="1:14" s="71" customFormat="1" ht="18" x14ac:dyDescent="0.35">
      <c r="A9" s="111" t="s">
        <v>65</v>
      </c>
      <c r="B9" s="112"/>
      <c r="C9" s="112"/>
      <c r="D9" s="112"/>
      <c r="E9" s="112"/>
      <c r="F9" s="112"/>
      <c r="G9" s="112"/>
      <c r="H9" s="112"/>
      <c r="I9" s="112"/>
      <c r="J9" s="112"/>
      <c r="K9" s="112"/>
      <c r="L9" s="112"/>
      <c r="M9" s="112"/>
      <c r="N9" s="113"/>
    </row>
    <row r="10" spans="1:14" s="71" customFormat="1" ht="14.4" x14ac:dyDescent="0.3">
      <c r="A10" s="8" t="s">
        <v>31</v>
      </c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10"/>
    </row>
    <row r="11" spans="1:14" s="71" customFormat="1" ht="14.4" x14ac:dyDescent="0.3">
      <c r="A11" s="11" t="s">
        <v>30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10"/>
    </row>
    <row r="12" spans="1:14" s="71" customFormat="1" ht="14.4" x14ac:dyDescent="0.3">
      <c r="A12" s="59" t="s">
        <v>77</v>
      </c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3"/>
    </row>
    <row r="13" spans="1:14" s="71" customFormat="1" ht="14.4" x14ac:dyDescent="0.3">
      <c r="A13" s="95"/>
      <c r="B13" s="100"/>
      <c r="C13" s="100"/>
      <c r="D13" s="100"/>
      <c r="E13" s="100"/>
      <c r="F13" s="100"/>
      <c r="G13" s="100"/>
      <c r="H13" s="100"/>
      <c r="I13" s="100"/>
      <c r="J13" s="100"/>
      <c r="K13" s="100"/>
      <c r="L13" s="100"/>
      <c r="M13" s="100"/>
      <c r="N13" s="101"/>
    </row>
    <row r="14" spans="1:14" ht="14.4" x14ac:dyDescent="0.3">
      <c r="A14" s="93" t="s">
        <v>41</v>
      </c>
      <c r="B14" s="66"/>
      <c r="C14" s="66"/>
      <c r="D14" s="66"/>
      <c r="E14" s="66"/>
      <c r="F14" s="66"/>
      <c r="G14" s="66"/>
      <c r="H14" s="66"/>
      <c r="I14" s="66"/>
      <c r="J14" s="66"/>
      <c r="K14" s="66"/>
      <c r="L14" s="66"/>
      <c r="M14" s="66"/>
      <c r="N14" s="89"/>
    </row>
    <row r="15" spans="1:14" ht="43.2" x14ac:dyDescent="0.3">
      <c r="A15" s="72" t="s">
        <v>4</v>
      </c>
      <c r="B15" s="73" t="s">
        <v>5</v>
      </c>
      <c r="C15" s="73" t="s">
        <v>6</v>
      </c>
      <c r="D15" s="72" t="s">
        <v>7</v>
      </c>
      <c r="E15" s="72" t="s">
        <v>8</v>
      </c>
      <c r="F15" s="72" t="s">
        <v>9</v>
      </c>
      <c r="G15" s="72" t="s">
        <v>10</v>
      </c>
      <c r="H15" s="94"/>
      <c r="I15" s="66"/>
      <c r="J15" s="66"/>
      <c r="K15" s="66"/>
      <c r="L15" s="66"/>
      <c r="M15" s="66"/>
      <c r="N15" s="89"/>
    </row>
    <row r="16" spans="1:14" ht="14.4" x14ac:dyDescent="0.3">
      <c r="A16" s="99">
        <v>0</v>
      </c>
      <c r="B16" s="75"/>
      <c r="C16" s="75"/>
      <c r="D16" s="76" t="e">
        <f t="shared" ref="D16:D21" si="0">AVERAGE(B16:C16)</f>
        <v>#DIV/0!</v>
      </c>
      <c r="E16" s="77" t="e">
        <f t="shared" ref="E16:E21" si="1">D16/$D$16</f>
        <v>#DIV/0!</v>
      </c>
      <c r="F16" s="76"/>
      <c r="G16" s="76"/>
      <c r="H16" s="66"/>
      <c r="I16" s="66"/>
      <c r="J16" s="66"/>
      <c r="K16" s="66"/>
      <c r="L16" s="66"/>
      <c r="M16" s="66"/>
      <c r="N16" s="89"/>
    </row>
    <row r="17" spans="1:14" ht="14.4" x14ac:dyDescent="0.3">
      <c r="A17" s="99">
        <v>0.2</v>
      </c>
      <c r="B17" s="75"/>
      <c r="C17" s="75"/>
      <c r="D17" s="76" t="e">
        <f t="shared" si="0"/>
        <v>#DIV/0!</v>
      </c>
      <c r="E17" s="77" t="e">
        <f t="shared" si="1"/>
        <v>#DIV/0!</v>
      </c>
      <c r="F17" s="78">
        <f>LOG(A17)</f>
        <v>-0.69897000433601875</v>
      </c>
      <c r="G17" s="79" t="e">
        <f>LOG(E17/(1-E17))</f>
        <v>#DIV/0!</v>
      </c>
      <c r="H17" s="66"/>
      <c r="I17" s="66"/>
      <c r="J17" s="66"/>
      <c r="K17" s="66"/>
      <c r="L17" s="66"/>
      <c r="M17" s="66"/>
      <c r="N17" s="89"/>
    </row>
    <row r="18" spans="1:14" ht="14.4" x14ac:dyDescent="0.3">
      <c r="A18" s="99">
        <v>0.6</v>
      </c>
      <c r="B18" s="75"/>
      <c r="C18" s="75"/>
      <c r="D18" s="76" t="e">
        <f t="shared" si="0"/>
        <v>#DIV/0!</v>
      </c>
      <c r="E18" s="77" t="e">
        <f t="shared" si="1"/>
        <v>#DIV/0!</v>
      </c>
      <c r="F18" s="78">
        <f>LOG(A18)</f>
        <v>-0.22184874961635639</v>
      </c>
      <c r="G18" s="79" t="e">
        <f>LOG(E18/(1-E18))</f>
        <v>#DIV/0!</v>
      </c>
      <c r="H18" s="66"/>
      <c r="I18" s="66"/>
      <c r="J18" s="66"/>
      <c r="K18" s="66"/>
      <c r="L18" s="66"/>
      <c r="M18" s="66"/>
      <c r="N18" s="89"/>
    </row>
    <row r="19" spans="1:14" ht="14.4" x14ac:dyDescent="0.3">
      <c r="A19" s="99">
        <v>1.8</v>
      </c>
      <c r="B19" s="75"/>
      <c r="C19" s="75"/>
      <c r="D19" s="76" t="e">
        <f t="shared" si="0"/>
        <v>#DIV/0!</v>
      </c>
      <c r="E19" s="77" t="e">
        <f t="shared" si="1"/>
        <v>#DIV/0!</v>
      </c>
      <c r="F19" s="78">
        <f>LOG(A19)</f>
        <v>0.25527250510330607</v>
      </c>
      <c r="G19" s="79" t="e">
        <f>LOG(E19/(1-E19))</f>
        <v>#DIV/0!</v>
      </c>
      <c r="H19" s="66"/>
      <c r="I19" s="66"/>
      <c r="J19" s="66"/>
      <c r="K19" s="66"/>
      <c r="L19" s="66"/>
      <c r="M19" s="66"/>
      <c r="N19" s="89"/>
    </row>
    <row r="20" spans="1:14" ht="14.4" x14ac:dyDescent="0.3">
      <c r="A20" s="99">
        <v>5</v>
      </c>
      <c r="B20" s="75"/>
      <c r="C20" s="75"/>
      <c r="D20" s="76" t="e">
        <f t="shared" si="0"/>
        <v>#DIV/0!</v>
      </c>
      <c r="E20" s="77" t="e">
        <f t="shared" si="1"/>
        <v>#DIV/0!</v>
      </c>
      <c r="F20" s="78">
        <f>LOG(A20)</f>
        <v>0.69897000433601886</v>
      </c>
      <c r="G20" s="79" t="e">
        <f>LOG(E20/(1-E20))</f>
        <v>#DIV/0!</v>
      </c>
      <c r="H20" s="66"/>
      <c r="I20" s="66"/>
      <c r="J20" s="66"/>
      <c r="K20" s="66"/>
      <c r="L20" s="66"/>
      <c r="M20" s="66"/>
      <c r="N20" s="89"/>
    </row>
    <row r="21" spans="1:14" ht="14.4" x14ac:dyDescent="0.3">
      <c r="A21" s="99">
        <v>15</v>
      </c>
      <c r="B21" s="75"/>
      <c r="C21" s="75"/>
      <c r="D21" s="76" t="e">
        <f t="shared" si="0"/>
        <v>#DIV/0!</v>
      </c>
      <c r="E21" s="77" t="e">
        <f t="shared" si="1"/>
        <v>#DIV/0!</v>
      </c>
      <c r="F21" s="78">
        <f>LOG(A21)</f>
        <v>1.1760912590556813</v>
      </c>
      <c r="G21" s="79" t="e">
        <f>LOG(E21/(1-E21))</f>
        <v>#DIV/0!</v>
      </c>
      <c r="H21" s="70"/>
      <c r="I21" s="70"/>
      <c r="J21" s="70"/>
      <c r="K21" s="70"/>
      <c r="L21" s="70"/>
      <c r="M21" s="70"/>
      <c r="N21" s="92"/>
    </row>
    <row r="22" spans="1:14" ht="14.4" x14ac:dyDescent="0.3">
      <c r="A22" s="98"/>
      <c r="B22" s="63"/>
      <c r="C22" s="63"/>
      <c r="D22" s="63"/>
      <c r="E22" s="63"/>
      <c r="F22" s="63"/>
      <c r="G22" s="63"/>
      <c r="H22" s="63"/>
      <c r="I22" s="63"/>
      <c r="J22" s="63"/>
      <c r="K22" s="63"/>
      <c r="L22" s="63"/>
      <c r="M22" s="63"/>
      <c r="N22" s="87"/>
    </row>
    <row r="23" spans="1:14" ht="16.2" x14ac:dyDescent="0.3">
      <c r="A23" s="93" t="s">
        <v>42</v>
      </c>
      <c r="B23" s="66"/>
      <c r="C23" s="66"/>
      <c r="D23" s="66"/>
      <c r="E23" s="66"/>
      <c r="F23" s="66"/>
      <c r="G23" s="66"/>
      <c r="H23" s="66"/>
      <c r="I23" s="66"/>
      <c r="J23" s="66"/>
      <c r="K23" s="66"/>
      <c r="L23" s="66"/>
      <c r="M23" s="66"/>
      <c r="N23" s="89"/>
    </row>
    <row r="24" spans="1:14" ht="14.4" x14ac:dyDescent="0.3">
      <c r="A24" s="90"/>
      <c r="B24" s="66"/>
      <c r="C24" s="66"/>
      <c r="D24" s="66"/>
      <c r="E24" s="66"/>
      <c r="F24" s="66"/>
      <c r="G24" s="66"/>
      <c r="H24" s="66"/>
      <c r="I24" s="66"/>
      <c r="J24" s="66"/>
      <c r="K24" s="66"/>
      <c r="L24" s="66"/>
      <c r="M24" s="66"/>
      <c r="N24" s="89"/>
    </row>
    <row r="25" spans="1:14" ht="14.4" x14ac:dyDescent="0.3">
      <c r="A25" s="90"/>
      <c r="B25" s="66"/>
      <c r="C25" s="66"/>
      <c r="D25" s="66"/>
      <c r="E25" s="66"/>
      <c r="F25" s="66"/>
      <c r="G25" s="66"/>
      <c r="H25" s="66"/>
      <c r="I25" s="66"/>
      <c r="J25" s="66"/>
      <c r="K25" s="66"/>
      <c r="L25" s="66"/>
      <c r="M25" s="66"/>
      <c r="N25" s="89"/>
    </row>
    <row r="26" spans="1:14" ht="14.4" x14ac:dyDescent="0.3">
      <c r="A26" s="90"/>
      <c r="B26" s="66"/>
      <c r="C26" s="66"/>
      <c r="D26" s="66"/>
      <c r="E26" s="66"/>
      <c r="F26" s="66"/>
      <c r="G26" s="66"/>
      <c r="H26" s="66"/>
      <c r="I26" s="66"/>
      <c r="J26" s="66"/>
      <c r="K26" s="66"/>
      <c r="L26" s="66"/>
      <c r="M26" s="66"/>
      <c r="N26" s="89"/>
    </row>
    <row r="27" spans="1:14" ht="14.4" x14ac:dyDescent="0.3">
      <c r="A27" s="90"/>
      <c r="B27" s="66"/>
      <c r="C27" s="66"/>
      <c r="D27" s="66"/>
      <c r="E27" s="66"/>
      <c r="F27" s="66"/>
      <c r="G27" s="66"/>
      <c r="H27" s="66"/>
      <c r="I27" s="66"/>
      <c r="J27" s="66"/>
      <c r="K27" s="66"/>
      <c r="L27" s="66"/>
      <c r="M27" s="66"/>
      <c r="N27" s="89"/>
    </row>
    <row r="28" spans="1:14" ht="14.4" x14ac:dyDescent="0.3">
      <c r="A28" s="90"/>
      <c r="B28" s="66"/>
      <c r="C28" s="66"/>
      <c r="D28" s="66"/>
      <c r="E28" s="66"/>
      <c r="F28" s="66"/>
      <c r="G28" s="66"/>
      <c r="H28" s="66"/>
      <c r="I28" s="66"/>
      <c r="J28" s="66"/>
      <c r="K28" s="66"/>
      <c r="L28" s="66"/>
      <c r="M28" s="66"/>
      <c r="N28" s="89"/>
    </row>
    <row r="29" spans="1:14" ht="16.2" x14ac:dyDescent="0.3">
      <c r="A29" s="96" t="s">
        <v>43</v>
      </c>
      <c r="B29" s="97" t="e">
        <f>(CORREL(G17:G21,F17:F21))^2</f>
        <v>#DIV/0!</v>
      </c>
      <c r="C29" s="66"/>
      <c r="D29" s="66"/>
      <c r="E29" s="66"/>
      <c r="F29" s="66"/>
      <c r="G29" s="66"/>
      <c r="H29" s="66"/>
      <c r="I29" s="66"/>
      <c r="J29" s="66"/>
      <c r="K29" s="66"/>
      <c r="L29" s="66"/>
      <c r="M29" s="66"/>
      <c r="N29" s="89"/>
    </row>
    <row r="30" spans="1:14" ht="14.4" x14ac:dyDescent="0.3">
      <c r="A30" s="96" t="s">
        <v>11</v>
      </c>
      <c r="B30" s="97" t="e">
        <f>SLOPE(G17:G21,F17:F21)</f>
        <v>#DIV/0!</v>
      </c>
      <c r="C30" s="66"/>
      <c r="D30" s="66"/>
      <c r="E30" s="66"/>
      <c r="F30" s="66"/>
      <c r="G30" s="66"/>
      <c r="H30" s="66"/>
      <c r="I30" s="66"/>
      <c r="J30" s="66"/>
      <c r="K30" s="66"/>
      <c r="L30" s="66"/>
      <c r="M30" s="66"/>
      <c r="N30" s="89"/>
    </row>
    <row r="31" spans="1:14" ht="14.4" x14ac:dyDescent="0.3">
      <c r="A31" s="96" t="s">
        <v>12</v>
      </c>
      <c r="B31" s="97" t="e">
        <f>INTERCEPT(G17:G21,F17:F21)</f>
        <v>#DIV/0!</v>
      </c>
      <c r="C31" s="66"/>
      <c r="D31" s="66"/>
      <c r="E31" s="66"/>
      <c r="F31" s="66"/>
      <c r="G31" s="66"/>
      <c r="H31" s="66"/>
      <c r="I31" s="66"/>
      <c r="J31" s="66"/>
      <c r="K31" s="66"/>
      <c r="L31" s="66"/>
      <c r="M31" s="66"/>
      <c r="N31" s="89"/>
    </row>
    <row r="32" spans="1:14" ht="14.4" x14ac:dyDescent="0.3">
      <c r="A32" s="90"/>
      <c r="B32" s="66"/>
      <c r="C32" s="66"/>
      <c r="D32" s="66"/>
      <c r="E32" s="66"/>
      <c r="F32" s="66"/>
      <c r="G32" s="66"/>
      <c r="H32" s="66"/>
      <c r="I32" s="66"/>
      <c r="J32" s="66"/>
      <c r="K32" s="66"/>
      <c r="L32" s="66"/>
      <c r="M32" s="66"/>
      <c r="N32" s="89"/>
    </row>
    <row r="33" spans="1:14" ht="14.4" x14ac:dyDescent="0.3">
      <c r="A33" s="90"/>
      <c r="B33" s="66"/>
      <c r="C33" s="66"/>
      <c r="D33" s="66"/>
      <c r="E33" s="66"/>
      <c r="F33" s="66"/>
      <c r="G33" s="66"/>
      <c r="H33" s="66"/>
      <c r="I33" s="66"/>
      <c r="J33" s="66"/>
      <c r="K33" s="66"/>
      <c r="L33" s="66"/>
      <c r="M33" s="66"/>
      <c r="N33" s="89"/>
    </row>
    <row r="34" spans="1:14" ht="14.4" x14ac:dyDescent="0.3">
      <c r="A34" s="90"/>
      <c r="B34" s="66"/>
      <c r="C34" s="66"/>
      <c r="D34" s="66"/>
      <c r="E34" s="66"/>
      <c r="F34" s="66"/>
      <c r="G34" s="66"/>
      <c r="H34" s="66"/>
      <c r="I34" s="66"/>
      <c r="J34" s="66"/>
      <c r="K34" s="66"/>
      <c r="L34" s="66"/>
      <c r="M34" s="66"/>
      <c r="N34" s="89"/>
    </row>
    <row r="35" spans="1:14" ht="14.4" x14ac:dyDescent="0.3">
      <c r="A35" s="90"/>
      <c r="B35" s="66"/>
      <c r="C35" s="66"/>
      <c r="D35" s="66"/>
      <c r="E35" s="66"/>
      <c r="F35" s="66"/>
      <c r="G35" s="66"/>
      <c r="H35" s="66"/>
      <c r="I35" s="66"/>
      <c r="J35" s="66"/>
      <c r="K35" s="66"/>
      <c r="L35" s="66"/>
      <c r="M35" s="66"/>
      <c r="N35" s="89"/>
    </row>
    <row r="36" spans="1:14" ht="14.4" x14ac:dyDescent="0.3">
      <c r="A36" s="91"/>
      <c r="B36" s="70"/>
      <c r="C36" s="70"/>
      <c r="D36" s="70"/>
      <c r="E36" s="70"/>
      <c r="F36" s="70"/>
      <c r="G36" s="70"/>
      <c r="H36" s="70"/>
      <c r="I36" s="70"/>
      <c r="J36" s="70"/>
      <c r="K36" s="70"/>
      <c r="L36" s="70"/>
      <c r="M36" s="70"/>
      <c r="N36" s="92"/>
    </row>
    <row r="37" spans="1:14" ht="14.4" x14ac:dyDescent="0.3">
      <c r="A37" s="98"/>
      <c r="B37" s="63"/>
      <c r="C37" s="63"/>
      <c r="D37" s="63"/>
      <c r="E37" s="63"/>
      <c r="F37" s="63"/>
      <c r="G37" s="63"/>
      <c r="H37" s="63"/>
      <c r="I37" s="63"/>
      <c r="J37" s="63"/>
      <c r="K37" s="63"/>
      <c r="L37" s="63"/>
      <c r="M37" s="63"/>
      <c r="N37" s="87"/>
    </row>
    <row r="38" spans="1:14" ht="14.4" x14ac:dyDescent="0.3">
      <c r="A38" s="93" t="s">
        <v>75</v>
      </c>
      <c r="B38" s="66"/>
      <c r="C38" s="66"/>
      <c r="D38" s="66"/>
      <c r="E38" s="66"/>
      <c r="F38" s="66"/>
      <c r="G38" s="66"/>
      <c r="H38" s="66"/>
      <c r="I38" s="66"/>
      <c r="J38" s="66"/>
      <c r="K38" s="66"/>
      <c r="L38" s="66"/>
      <c r="M38" s="66"/>
      <c r="N38" s="89"/>
    </row>
    <row r="39" spans="1:14" ht="60.75" customHeight="1" x14ac:dyDescent="0.3">
      <c r="A39" s="73" t="s">
        <v>13</v>
      </c>
      <c r="B39" s="80" t="s">
        <v>5</v>
      </c>
      <c r="C39" s="80" t="s">
        <v>6</v>
      </c>
      <c r="D39" s="72" t="s">
        <v>7</v>
      </c>
      <c r="E39" s="72" t="s">
        <v>8</v>
      </c>
      <c r="F39" s="72" t="s">
        <v>10</v>
      </c>
      <c r="G39" s="72" t="s">
        <v>18</v>
      </c>
      <c r="H39" s="73" t="s">
        <v>15</v>
      </c>
      <c r="I39" s="72" t="s">
        <v>19</v>
      </c>
      <c r="J39" s="66"/>
      <c r="K39" s="66"/>
      <c r="L39" s="66"/>
      <c r="M39" s="66"/>
      <c r="N39" s="89"/>
    </row>
    <row r="40" spans="1:14" ht="14.4" x14ac:dyDescent="0.3">
      <c r="A40" s="81"/>
      <c r="B40" s="82"/>
      <c r="C40" s="82"/>
      <c r="D40" s="76" t="e">
        <f>AVERAGE(B40:C40)</f>
        <v>#DIV/0!</v>
      </c>
      <c r="E40" s="83" t="e">
        <f>D40/$D$16</f>
        <v>#DIV/0!</v>
      </c>
      <c r="F40" s="84" t="e">
        <f>LOG(((E40/$E$16)/(1-(E40/$E$16))))</f>
        <v>#DIV/0!</v>
      </c>
      <c r="G40" s="78" t="e">
        <f t="shared" ref="G40:G70" si="2">10^((F40-$B$31)/$B$30)</f>
        <v>#DIV/0!</v>
      </c>
      <c r="H40" s="81"/>
      <c r="I40" s="78" t="e">
        <f>G40*H40</f>
        <v>#DIV/0!</v>
      </c>
      <c r="J40" s="66"/>
      <c r="K40" s="66"/>
      <c r="L40" s="66"/>
      <c r="M40" s="66"/>
      <c r="N40" s="89"/>
    </row>
    <row r="41" spans="1:14" ht="14.4" x14ac:dyDescent="0.3">
      <c r="A41" s="81"/>
      <c r="B41" s="82"/>
      <c r="C41" s="82"/>
      <c r="D41" s="76" t="e">
        <f t="shared" ref="D41:D70" si="3">AVERAGE(B41:C41)</f>
        <v>#DIV/0!</v>
      </c>
      <c r="E41" s="83" t="e">
        <f t="shared" ref="E41:E70" si="4">D41/$D$16</f>
        <v>#DIV/0!</v>
      </c>
      <c r="F41" s="84" t="e">
        <f t="shared" ref="F41:F59" si="5">LOG(((E41/$E$16)/(1-(E41/$E$16))))</f>
        <v>#DIV/0!</v>
      </c>
      <c r="G41" s="78" t="e">
        <f t="shared" si="2"/>
        <v>#DIV/0!</v>
      </c>
      <c r="H41" s="81"/>
      <c r="I41" s="78" t="e">
        <f t="shared" ref="I41:I70" si="6">G41*H41</f>
        <v>#DIV/0!</v>
      </c>
      <c r="J41" s="66"/>
      <c r="K41" s="66"/>
      <c r="L41" s="66"/>
      <c r="M41" s="66"/>
      <c r="N41" s="89"/>
    </row>
    <row r="42" spans="1:14" ht="14.4" x14ac:dyDescent="0.3">
      <c r="A42" s="81"/>
      <c r="B42" s="82"/>
      <c r="C42" s="82"/>
      <c r="D42" s="76" t="e">
        <f t="shared" si="3"/>
        <v>#DIV/0!</v>
      </c>
      <c r="E42" s="83" t="e">
        <f t="shared" si="4"/>
        <v>#DIV/0!</v>
      </c>
      <c r="F42" s="84" t="e">
        <f t="shared" si="5"/>
        <v>#DIV/0!</v>
      </c>
      <c r="G42" s="78" t="e">
        <f t="shared" si="2"/>
        <v>#DIV/0!</v>
      </c>
      <c r="H42" s="81"/>
      <c r="I42" s="78" t="e">
        <f t="shared" si="6"/>
        <v>#DIV/0!</v>
      </c>
      <c r="J42" s="66"/>
      <c r="K42" s="66"/>
      <c r="L42" s="66"/>
      <c r="M42" s="66"/>
      <c r="N42" s="89"/>
    </row>
    <row r="43" spans="1:14" ht="14.4" x14ac:dyDescent="0.3">
      <c r="A43" s="81"/>
      <c r="B43" s="82"/>
      <c r="C43" s="82"/>
      <c r="D43" s="76" t="e">
        <f t="shared" si="3"/>
        <v>#DIV/0!</v>
      </c>
      <c r="E43" s="83" t="e">
        <f t="shared" si="4"/>
        <v>#DIV/0!</v>
      </c>
      <c r="F43" s="84" t="e">
        <f t="shared" si="5"/>
        <v>#DIV/0!</v>
      </c>
      <c r="G43" s="78" t="e">
        <f t="shared" si="2"/>
        <v>#DIV/0!</v>
      </c>
      <c r="H43" s="81"/>
      <c r="I43" s="78" t="e">
        <f t="shared" si="6"/>
        <v>#DIV/0!</v>
      </c>
      <c r="J43" s="66"/>
      <c r="K43" s="66"/>
      <c r="L43" s="66"/>
      <c r="M43" s="66"/>
      <c r="N43" s="89"/>
    </row>
    <row r="44" spans="1:14" ht="14.4" x14ac:dyDescent="0.3">
      <c r="A44" s="81"/>
      <c r="B44" s="82"/>
      <c r="C44" s="82"/>
      <c r="D44" s="76" t="e">
        <f t="shared" si="3"/>
        <v>#DIV/0!</v>
      </c>
      <c r="E44" s="83" t="e">
        <f t="shared" si="4"/>
        <v>#DIV/0!</v>
      </c>
      <c r="F44" s="84" t="e">
        <f t="shared" si="5"/>
        <v>#DIV/0!</v>
      </c>
      <c r="G44" s="78" t="e">
        <f t="shared" si="2"/>
        <v>#DIV/0!</v>
      </c>
      <c r="H44" s="81"/>
      <c r="I44" s="78" t="e">
        <f t="shared" si="6"/>
        <v>#DIV/0!</v>
      </c>
      <c r="J44" s="66"/>
      <c r="K44" s="66"/>
      <c r="L44" s="66"/>
      <c r="M44" s="66"/>
      <c r="N44" s="89"/>
    </row>
    <row r="45" spans="1:14" ht="14.4" x14ac:dyDescent="0.3">
      <c r="A45" s="81"/>
      <c r="B45" s="82"/>
      <c r="C45" s="82"/>
      <c r="D45" s="76" t="e">
        <f t="shared" si="3"/>
        <v>#DIV/0!</v>
      </c>
      <c r="E45" s="83" t="e">
        <f t="shared" si="4"/>
        <v>#DIV/0!</v>
      </c>
      <c r="F45" s="84" t="e">
        <f t="shared" si="5"/>
        <v>#DIV/0!</v>
      </c>
      <c r="G45" s="78" t="e">
        <f t="shared" si="2"/>
        <v>#DIV/0!</v>
      </c>
      <c r="H45" s="81"/>
      <c r="I45" s="78" t="e">
        <f t="shared" si="6"/>
        <v>#DIV/0!</v>
      </c>
      <c r="J45" s="66"/>
      <c r="K45" s="66"/>
      <c r="L45" s="66"/>
      <c r="M45" s="66"/>
      <c r="N45" s="89"/>
    </row>
    <row r="46" spans="1:14" ht="14.4" x14ac:dyDescent="0.3">
      <c r="A46" s="81"/>
      <c r="B46" s="82"/>
      <c r="C46" s="82"/>
      <c r="D46" s="76" t="e">
        <f t="shared" si="3"/>
        <v>#DIV/0!</v>
      </c>
      <c r="E46" s="83" t="e">
        <f t="shared" si="4"/>
        <v>#DIV/0!</v>
      </c>
      <c r="F46" s="84" t="e">
        <f t="shared" si="5"/>
        <v>#DIV/0!</v>
      </c>
      <c r="G46" s="78" t="e">
        <f t="shared" si="2"/>
        <v>#DIV/0!</v>
      </c>
      <c r="H46" s="81"/>
      <c r="I46" s="78" t="e">
        <f t="shared" si="6"/>
        <v>#DIV/0!</v>
      </c>
      <c r="J46" s="66"/>
      <c r="K46" s="66"/>
      <c r="L46" s="66"/>
      <c r="M46" s="66"/>
      <c r="N46" s="89"/>
    </row>
    <row r="47" spans="1:14" ht="14.4" x14ac:dyDescent="0.3">
      <c r="A47" s="81"/>
      <c r="B47" s="82"/>
      <c r="C47" s="82"/>
      <c r="D47" s="76" t="e">
        <f t="shared" si="3"/>
        <v>#DIV/0!</v>
      </c>
      <c r="E47" s="83" t="e">
        <f t="shared" si="4"/>
        <v>#DIV/0!</v>
      </c>
      <c r="F47" s="84" t="e">
        <f t="shared" si="5"/>
        <v>#DIV/0!</v>
      </c>
      <c r="G47" s="78" t="e">
        <f t="shared" si="2"/>
        <v>#DIV/0!</v>
      </c>
      <c r="H47" s="81"/>
      <c r="I47" s="78" t="e">
        <f t="shared" si="6"/>
        <v>#DIV/0!</v>
      </c>
      <c r="J47" s="66"/>
      <c r="K47" s="66"/>
      <c r="L47" s="66"/>
      <c r="M47" s="66"/>
      <c r="N47" s="89"/>
    </row>
    <row r="48" spans="1:14" ht="14.4" x14ac:dyDescent="0.3">
      <c r="A48" s="81"/>
      <c r="B48" s="82"/>
      <c r="C48" s="82"/>
      <c r="D48" s="76" t="e">
        <f t="shared" si="3"/>
        <v>#DIV/0!</v>
      </c>
      <c r="E48" s="83" t="e">
        <f t="shared" si="4"/>
        <v>#DIV/0!</v>
      </c>
      <c r="F48" s="84" t="e">
        <f t="shared" si="5"/>
        <v>#DIV/0!</v>
      </c>
      <c r="G48" s="78" t="e">
        <f t="shared" si="2"/>
        <v>#DIV/0!</v>
      </c>
      <c r="H48" s="81"/>
      <c r="I48" s="78" t="e">
        <f t="shared" si="6"/>
        <v>#DIV/0!</v>
      </c>
      <c r="J48" s="66"/>
      <c r="K48" s="66"/>
      <c r="L48" s="66"/>
      <c r="M48" s="66"/>
      <c r="N48" s="89"/>
    </row>
    <row r="49" spans="1:14" ht="14.4" x14ac:dyDescent="0.3">
      <c r="A49" s="81"/>
      <c r="B49" s="82"/>
      <c r="C49" s="82"/>
      <c r="D49" s="76" t="e">
        <f t="shared" si="3"/>
        <v>#DIV/0!</v>
      </c>
      <c r="E49" s="83" t="e">
        <f t="shared" si="4"/>
        <v>#DIV/0!</v>
      </c>
      <c r="F49" s="84" t="e">
        <f t="shared" si="5"/>
        <v>#DIV/0!</v>
      </c>
      <c r="G49" s="78" t="e">
        <f t="shared" si="2"/>
        <v>#DIV/0!</v>
      </c>
      <c r="H49" s="81"/>
      <c r="I49" s="78" t="e">
        <f t="shared" si="6"/>
        <v>#DIV/0!</v>
      </c>
      <c r="J49" s="66"/>
      <c r="K49" s="66"/>
      <c r="L49" s="66"/>
      <c r="M49" s="66"/>
      <c r="N49" s="89"/>
    </row>
    <row r="50" spans="1:14" ht="14.4" x14ac:dyDescent="0.3">
      <c r="A50" s="81"/>
      <c r="B50" s="82"/>
      <c r="C50" s="82"/>
      <c r="D50" s="76" t="e">
        <f t="shared" si="3"/>
        <v>#DIV/0!</v>
      </c>
      <c r="E50" s="83" t="e">
        <f t="shared" si="4"/>
        <v>#DIV/0!</v>
      </c>
      <c r="F50" s="84" t="e">
        <f t="shared" si="5"/>
        <v>#DIV/0!</v>
      </c>
      <c r="G50" s="78" t="e">
        <f t="shared" si="2"/>
        <v>#DIV/0!</v>
      </c>
      <c r="H50" s="81"/>
      <c r="I50" s="78" t="e">
        <f t="shared" si="6"/>
        <v>#DIV/0!</v>
      </c>
      <c r="J50" s="66"/>
      <c r="K50" s="66"/>
      <c r="L50" s="66"/>
      <c r="M50" s="66"/>
      <c r="N50" s="89"/>
    </row>
    <row r="51" spans="1:14" ht="14.4" x14ac:dyDescent="0.3">
      <c r="A51" s="81"/>
      <c r="B51" s="82"/>
      <c r="C51" s="82"/>
      <c r="D51" s="76" t="e">
        <f t="shared" si="3"/>
        <v>#DIV/0!</v>
      </c>
      <c r="E51" s="83" t="e">
        <f t="shared" si="4"/>
        <v>#DIV/0!</v>
      </c>
      <c r="F51" s="84" t="e">
        <f t="shared" si="5"/>
        <v>#DIV/0!</v>
      </c>
      <c r="G51" s="78" t="e">
        <f t="shared" si="2"/>
        <v>#DIV/0!</v>
      </c>
      <c r="H51" s="81"/>
      <c r="I51" s="78" t="e">
        <f t="shared" si="6"/>
        <v>#DIV/0!</v>
      </c>
      <c r="J51" s="66"/>
      <c r="K51" s="66"/>
      <c r="L51" s="66"/>
      <c r="M51" s="66"/>
      <c r="N51" s="89"/>
    </row>
    <row r="52" spans="1:14" ht="14.4" x14ac:dyDescent="0.3">
      <c r="A52" s="81"/>
      <c r="B52" s="82"/>
      <c r="C52" s="82"/>
      <c r="D52" s="76" t="e">
        <f t="shared" si="3"/>
        <v>#DIV/0!</v>
      </c>
      <c r="E52" s="83" t="e">
        <f t="shared" si="4"/>
        <v>#DIV/0!</v>
      </c>
      <c r="F52" s="84" t="e">
        <f t="shared" si="5"/>
        <v>#DIV/0!</v>
      </c>
      <c r="G52" s="78" t="e">
        <f t="shared" si="2"/>
        <v>#DIV/0!</v>
      </c>
      <c r="H52" s="81"/>
      <c r="I52" s="78" t="e">
        <f t="shared" si="6"/>
        <v>#DIV/0!</v>
      </c>
      <c r="J52" s="66"/>
      <c r="K52" s="66"/>
      <c r="L52" s="66"/>
      <c r="M52" s="66"/>
      <c r="N52" s="89"/>
    </row>
    <row r="53" spans="1:14" ht="14.4" x14ac:dyDescent="0.3">
      <c r="A53" s="81"/>
      <c r="B53" s="82"/>
      <c r="C53" s="82"/>
      <c r="D53" s="76" t="e">
        <f t="shared" si="3"/>
        <v>#DIV/0!</v>
      </c>
      <c r="E53" s="83" t="e">
        <f t="shared" si="4"/>
        <v>#DIV/0!</v>
      </c>
      <c r="F53" s="84" t="e">
        <f t="shared" si="5"/>
        <v>#DIV/0!</v>
      </c>
      <c r="G53" s="78" t="e">
        <f t="shared" si="2"/>
        <v>#DIV/0!</v>
      </c>
      <c r="H53" s="81"/>
      <c r="I53" s="78" t="e">
        <f t="shared" si="6"/>
        <v>#DIV/0!</v>
      </c>
      <c r="J53" s="66"/>
      <c r="K53" s="66"/>
      <c r="L53" s="66"/>
      <c r="M53" s="66"/>
      <c r="N53" s="89"/>
    </row>
    <row r="54" spans="1:14" ht="14.4" x14ac:dyDescent="0.3">
      <c r="A54" s="81"/>
      <c r="B54" s="82"/>
      <c r="C54" s="82"/>
      <c r="D54" s="76" t="e">
        <f t="shared" si="3"/>
        <v>#DIV/0!</v>
      </c>
      <c r="E54" s="83" t="e">
        <f t="shared" si="4"/>
        <v>#DIV/0!</v>
      </c>
      <c r="F54" s="84" t="e">
        <f t="shared" si="5"/>
        <v>#DIV/0!</v>
      </c>
      <c r="G54" s="78" t="e">
        <f t="shared" si="2"/>
        <v>#DIV/0!</v>
      </c>
      <c r="H54" s="81"/>
      <c r="I54" s="78" t="e">
        <f t="shared" si="6"/>
        <v>#DIV/0!</v>
      </c>
      <c r="J54" s="66"/>
      <c r="K54" s="66"/>
      <c r="L54" s="66"/>
      <c r="M54" s="66"/>
      <c r="N54" s="89"/>
    </row>
    <row r="55" spans="1:14" ht="14.4" x14ac:dyDescent="0.3">
      <c r="A55" s="81"/>
      <c r="B55" s="82"/>
      <c r="C55" s="82"/>
      <c r="D55" s="76" t="e">
        <f t="shared" si="3"/>
        <v>#DIV/0!</v>
      </c>
      <c r="E55" s="83" t="e">
        <f t="shared" si="4"/>
        <v>#DIV/0!</v>
      </c>
      <c r="F55" s="84" t="e">
        <f t="shared" si="5"/>
        <v>#DIV/0!</v>
      </c>
      <c r="G55" s="78" t="e">
        <f t="shared" si="2"/>
        <v>#DIV/0!</v>
      </c>
      <c r="H55" s="81"/>
      <c r="I55" s="78" t="e">
        <f t="shared" si="6"/>
        <v>#DIV/0!</v>
      </c>
      <c r="J55" s="66"/>
      <c r="K55" s="66"/>
      <c r="L55" s="66"/>
      <c r="M55" s="66"/>
      <c r="N55" s="89"/>
    </row>
    <row r="56" spans="1:14" ht="14.4" x14ac:dyDescent="0.3">
      <c r="A56" s="81"/>
      <c r="B56" s="82"/>
      <c r="C56" s="82"/>
      <c r="D56" s="76" t="e">
        <f t="shared" si="3"/>
        <v>#DIV/0!</v>
      </c>
      <c r="E56" s="83" t="e">
        <f t="shared" si="4"/>
        <v>#DIV/0!</v>
      </c>
      <c r="F56" s="84" t="e">
        <f t="shared" si="5"/>
        <v>#DIV/0!</v>
      </c>
      <c r="G56" s="78" t="e">
        <f t="shared" si="2"/>
        <v>#DIV/0!</v>
      </c>
      <c r="H56" s="81"/>
      <c r="I56" s="78" t="e">
        <f t="shared" si="6"/>
        <v>#DIV/0!</v>
      </c>
      <c r="J56" s="66"/>
      <c r="K56" s="66"/>
      <c r="L56" s="66"/>
      <c r="M56" s="66"/>
      <c r="N56" s="89"/>
    </row>
    <row r="57" spans="1:14" ht="14.4" x14ac:dyDescent="0.3">
      <c r="A57" s="81"/>
      <c r="B57" s="82"/>
      <c r="C57" s="82"/>
      <c r="D57" s="76" t="e">
        <f t="shared" si="3"/>
        <v>#DIV/0!</v>
      </c>
      <c r="E57" s="83" t="e">
        <f t="shared" si="4"/>
        <v>#DIV/0!</v>
      </c>
      <c r="F57" s="84" t="e">
        <f t="shared" si="5"/>
        <v>#DIV/0!</v>
      </c>
      <c r="G57" s="78" t="e">
        <f t="shared" si="2"/>
        <v>#DIV/0!</v>
      </c>
      <c r="H57" s="81"/>
      <c r="I57" s="78" t="e">
        <f t="shared" si="6"/>
        <v>#DIV/0!</v>
      </c>
      <c r="J57" s="66"/>
      <c r="K57" s="66"/>
      <c r="L57" s="66"/>
      <c r="M57" s="66"/>
      <c r="N57" s="89"/>
    </row>
    <row r="58" spans="1:14" ht="14.4" x14ac:dyDescent="0.3">
      <c r="A58" s="81"/>
      <c r="B58" s="82"/>
      <c r="C58" s="82"/>
      <c r="D58" s="76" t="e">
        <f t="shared" si="3"/>
        <v>#DIV/0!</v>
      </c>
      <c r="E58" s="83" t="e">
        <f t="shared" si="4"/>
        <v>#DIV/0!</v>
      </c>
      <c r="F58" s="84" t="e">
        <f t="shared" si="5"/>
        <v>#DIV/0!</v>
      </c>
      <c r="G58" s="78" t="e">
        <f t="shared" si="2"/>
        <v>#DIV/0!</v>
      </c>
      <c r="H58" s="81"/>
      <c r="I58" s="78" t="e">
        <f t="shared" si="6"/>
        <v>#DIV/0!</v>
      </c>
      <c r="J58" s="66"/>
      <c r="K58" s="66"/>
      <c r="L58" s="66"/>
      <c r="M58" s="66"/>
      <c r="N58" s="89"/>
    </row>
    <row r="59" spans="1:14" ht="14.4" x14ac:dyDescent="0.3">
      <c r="A59" s="81"/>
      <c r="B59" s="82"/>
      <c r="C59" s="82"/>
      <c r="D59" s="76" t="e">
        <f t="shared" si="3"/>
        <v>#DIV/0!</v>
      </c>
      <c r="E59" s="83" t="e">
        <f t="shared" si="4"/>
        <v>#DIV/0!</v>
      </c>
      <c r="F59" s="84" t="e">
        <f t="shared" si="5"/>
        <v>#DIV/0!</v>
      </c>
      <c r="G59" s="78" t="e">
        <f t="shared" si="2"/>
        <v>#DIV/0!</v>
      </c>
      <c r="H59" s="81"/>
      <c r="I59" s="78" t="e">
        <f t="shared" si="6"/>
        <v>#DIV/0!</v>
      </c>
      <c r="J59" s="66"/>
      <c r="K59" s="66"/>
      <c r="L59" s="66"/>
      <c r="M59" s="66"/>
      <c r="N59" s="89"/>
    </row>
    <row r="60" spans="1:14" ht="14.4" x14ac:dyDescent="0.3">
      <c r="A60" s="81"/>
      <c r="B60" s="82"/>
      <c r="C60" s="82"/>
      <c r="D60" s="76" t="e">
        <f t="shared" si="3"/>
        <v>#DIV/0!</v>
      </c>
      <c r="E60" s="83" t="e">
        <f t="shared" si="4"/>
        <v>#DIV/0!</v>
      </c>
      <c r="F60" s="84" t="e">
        <f>LOG(((E60/$E$16)/(1-(E60/$E$16))))</f>
        <v>#DIV/0!</v>
      </c>
      <c r="G60" s="78" t="e">
        <f t="shared" si="2"/>
        <v>#DIV/0!</v>
      </c>
      <c r="H60" s="81"/>
      <c r="I60" s="78" t="e">
        <f t="shared" si="6"/>
        <v>#DIV/0!</v>
      </c>
      <c r="J60" s="66"/>
      <c r="K60" s="66"/>
      <c r="L60" s="66"/>
      <c r="M60" s="66"/>
      <c r="N60" s="89"/>
    </row>
    <row r="61" spans="1:14" ht="14.4" x14ac:dyDescent="0.3">
      <c r="A61" s="81"/>
      <c r="B61" s="82"/>
      <c r="C61" s="82"/>
      <c r="D61" s="76" t="e">
        <f t="shared" si="3"/>
        <v>#DIV/0!</v>
      </c>
      <c r="E61" s="83" t="e">
        <f t="shared" si="4"/>
        <v>#DIV/0!</v>
      </c>
      <c r="F61" s="84" t="e">
        <f t="shared" ref="F61:F70" si="7">LOG(((E61/$E$16)/(1-(E61/$E$16))))</f>
        <v>#DIV/0!</v>
      </c>
      <c r="G61" s="78" t="e">
        <f t="shared" si="2"/>
        <v>#DIV/0!</v>
      </c>
      <c r="H61" s="81"/>
      <c r="I61" s="78" t="e">
        <f t="shared" si="6"/>
        <v>#DIV/0!</v>
      </c>
      <c r="J61" s="66"/>
      <c r="K61" s="66"/>
      <c r="L61" s="66"/>
      <c r="M61" s="66"/>
      <c r="N61" s="89"/>
    </row>
    <row r="62" spans="1:14" ht="14.4" x14ac:dyDescent="0.3">
      <c r="A62" s="81"/>
      <c r="B62" s="82"/>
      <c r="C62" s="82"/>
      <c r="D62" s="76" t="e">
        <f t="shared" si="3"/>
        <v>#DIV/0!</v>
      </c>
      <c r="E62" s="83" t="e">
        <f t="shared" si="4"/>
        <v>#DIV/0!</v>
      </c>
      <c r="F62" s="84" t="e">
        <f t="shared" si="7"/>
        <v>#DIV/0!</v>
      </c>
      <c r="G62" s="78" t="e">
        <f t="shared" si="2"/>
        <v>#DIV/0!</v>
      </c>
      <c r="H62" s="81"/>
      <c r="I62" s="78" t="e">
        <f t="shared" si="6"/>
        <v>#DIV/0!</v>
      </c>
      <c r="J62" s="66"/>
      <c r="K62" s="66"/>
      <c r="L62" s="66"/>
      <c r="M62" s="66"/>
      <c r="N62" s="89"/>
    </row>
    <row r="63" spans="1:14" ht="14.4" x14ac:dyDescent="0.3">
      <c r="A63" s="81"/>
      <c r="B63" s="82"/>
      <c r="C63" s="82"/>
      <c r="D63" s="76" t="e">
        <f t="shared" si="3"/>
        <v>#DIV/0!</v>
      </c>
      <c r="E63" s="83" t="e">
        <f t="shared" si="4"/>
        <v>#DIV/0!</v>
      </c>
      <c r="F63" s="84" t="e">
        <f t="shared" si="7"/>
        <v>#DIV/0!</v>
      </c>
      <c r="G63" s="78" t="e">
        <f t="shared" si="2"/>
        <v>#DIV/0!</v>
      </c>
      <c r="H63" s="81"/>
      <c r="I63" s="78" t="e">
        <f t="shared" si="6"/>
        <v>#DIV/0!</v>
      </c>
      <c r="J63" s="66"/>
      <c r="K63" s="66"/>
      <c r="L63" s="66"/>
      <c r="M63" s="66"/>
      <c r="N63" s="89"/>
    </row>
    <row r="64" spans="1:14" ht="14.4" x14ac:dyDescent="0.3">
      <c r="A64" s="81"/>
      <c r="B64" s="82"/>
      <c r="C64" s="82"/>
      <c r="D64" s="76" t="e">
        <f t="shared" si="3"/>
        <v>#DIV/0!</v>
      </c>
      <c r="E64" s="83" t="e">
        <f t="shared" si="4"/>
        <v>#DIV/0!</v>
      </c>
      <c r="F64" s="84" t="e">
        <f t="shared" si="7"/>
        <v>#DIV/0!</v>
      </c>
      <c r="G64" s="78" t="e">
        <f t="shared" si="2"/>
        <v>#DIV/0!</v>
      </c>
      <c r="H64" s="81"/>
      <c r="I64" s="78" t="e">
        <f t="shared" si="6"/>
        <v>#DIV/0!</v>
      </c>
      <c r="J64" s="66"/>
      <c r="K64" s="66"/>
      <c r="L64" s="66"/>
      <c r="M64" s="66"/>
      <c r="N64" s="89"/>
    </row>
    <row r="65" spans="1:14" ht="14.4" x14ac:dyDescent="0.3">
      <c r="A65" s="81"/>
      <c r="B65" s="82"/>
      <c r="C65" s="82"/>
      <c r="D65" s="76" t="e">
        <f t="shared" si="3"/>
        <v>#DIV/0!</v>
      </c>
      <c r="E65" s="83" t="e">
        <f t="shared" si="4"/>
        <v>#DIV/0!</v>
      </c>
      <c r="F65" s="84" t="e">
        <f t="shared" si="7"/>
        <v>#DIV/0!</v>
      </c>
      <c r="G65" s="78" t="e">
        <f t="shared" si="2"/>
        <v>#DIV/0!</v>
      </c>
      <c r="H65" s="81"/>
      <c r="I65" s="78" t="e">
        <f t="shared" si="6"/>
        <v>#DIV/0!</v>
      </c>
      <c r="J65" s="66"/>
      <c r="K65" s="66"/>
      <c r="L65" s="66"/>
      <c r="M65" s="66"/>
      <c r="N65" s="89"/>
    </row>
    <row r="66" spans="1:14" ht="14.4" x14ac:dyDescent="0.3">
      <c r="A66" s="81"/>
      <c r="B66" s="82"/>
      <c r="C66" s="82"/>
      <c r="D66" s="76" t="e">
        <f t="shared" si="3"/>
        <v>#DIV/0!</v>
      </c>
      <c r="E66" s="83" t="e">
        <f t="shared" si="4"/>
        <v>#DIV/0!</v>
      </c>
      <c r="F66" s="84" t="e">
        <f t="shared" si="7"/>
        <v>#DIV/0!</v>
      </c>
      <c r="G66" s="78" t="e">
        <f t="shared" si="2"/>
        <v>#DIV/0!</v>
      </c>
      <c r="H66" s="81"/>
      <c r="I66" s="78" t="e">
        <f t="shared" si="6"/>
        <v>#DIV/0!</v>
      </c>
      <c r="J66" s="66"/>
      <c r="K66" s="66"/>
      <c r="L66" s="66"/>
      <c r="M66" s="66"/>
      <c r="N66" s="89"/>
    </row>
    <row r="67" spans="1:14" ht="14.4" x14ac:dyDescent="0.3">
      <c r="A67" s="81"/>
      <c r="B67" s="82"/>
      <c r="C67" s="82"/>
      <c r="D67" s="76" t="e">
        <f t="shared" si="3"/>
        <v>#DIV/0!</v>
      </c>
      <c r="E67" s="83" t="e">
        <f t="shared" si="4"/>
        <v>#DIV/0!</v>
      </c>
      <c r="F67" s="84" t="e">
        <f t="shared" si="7"/>
        <v>#DIV/0!</v>
      </c>
      <c r="G67" s="78" t="e">
        <f t="shared" si="2"/>
        <v>#DIV/0!</v>
      </c>
      <c r="H67" s="81"/>
      <c r="I67" s="78" t="e">
        <f t="shared" si="6"/>
        <v>#DIV/0!</v>
      </c>
      <c r="J67" s="66"/>
      <c r="K67" s="66"/>
      <c r="L67" s="66"/>
      <c r="M67" s="66"/>
      <c r="N67" s="89"/>
    </row>
    <row r="68" spans="1:14" ht="14.4" x14ac:dyDescent="0.3">
      <c r="A68" s="81"/>
      <c r="B68" s="82"/>
      <c r="C68" s="82"/>
      <c r="D68" s="76" t="e">
        <f t="shared" si="3"/>
        <v>#DIV/0!</v>
      </c>
      <c r="E68" s="83" t="e">
        <f t="shared" si="4"/>
        <v>#DIV/0!</v>
      </c>
      <c r="F68" s="84" t="e">
        <f t="shared" si="7"/>
        <v>#DIV/0!</v>
      </c>
      <c r="G68" s="78" t="e">
        <f t="shared" si="2"/>
        <v>#DIV/0!</v>
      </c>
      <c r="H68" s="81"/>
      <c r="I68" s="78" t="e">
        <f t="shared" si="6"/>
        <v>#DIV/0!</v>
      </c>
      <c r="J68" s="66"/>
      <c r="K68" s="66"/>
      <c r="L68" s="66"/>
      <c r="M68" s="66"/>
      <c r="N68" s="89"/>
    </row>
    <row r="69" spans="1:14" ht="14.4" x14ac:dyDescent="0.3">
      <c r="A69" s="81"/>
      <c r="B69" s="82"/>
      <c r="C69" s="82"/>
      <c r="D69" s="76" t="e">
        <f t="shared" si="3"/>
        <v>#DIV/0!</v>
      </c>
      <c r="E69" s="83" t="e">
        <f t="shared" si="4"/>
        <v>#DIV/0!</v>
      </c>
      <c r="F69" s="84" t="e">
        <f t="shared" si="7"/>
        <v>#DIV/0!</v>
      </c>
      <c r="G69" s="78" t="e">
        <f t="shared" si="2"/>
        <v>#DIV/0!</v>
      </c>
      <c r="H69" s="81"/>
      <c r="I69" s="78" t="e">
        <f t="shared" si="6"/>
        <v>#DIV/0!</v>
      </c>
      <c r="J69" s="66"/>
      <c r="K69" s="66"/>
      <c r="L69" s="66"/>
      <c r="M69" s="66"/>
      <c r="N69" s="89"/>
    </row>
    <row r="70" spans="1:14" ht="14.4" x14ac:dyDescent="0.3">
      <c r="A70" s="81"/>
      <c r="B70" s="82"/>
      <c r="C70" s="82"/>
      <c r="D70" s="76" t="e">
        <f t="shared" si="3"/>
        <v>#DIV/0!</v>
      </c>
      <c r="E70" s="83" t="e">
        <f t="shared" si="4"/>
        <v>#DIV/0!</v>
      </c>
      <c r="F70" s="84" t="e">
        <f t="shared" si="7"/>
        <v>#DIV/0!</v>
      </c>
      <c r="G70" s="78" t="e">
        <f t="shared" si="2"/>
        <v>#DIV/0!</v>
      </c>
      <c r="H70" s="81"/>
      <c r="I70" s="78" t="e">
        <f t="shared" si="6"/>
        <v>#DIV/0!</v>
      </c>
      <c r="J70" s="70"/>
      <c r="K70" s="70"/>
      <c r="L70" s="70"/>
      <c r="M70" s="70"/>
      <c r="N70" s="92"/>
    </row>
  </sheetData>
  <mergeCells count="2">
    <mergeCell ref="B1:G2"/>
    <mergeCell ref="A9:N9"/>
  </mergeCells>
  <pageMargins left="0.7" right="0.7" top="0.75" bottom="0.75" header="0.3" footer="0.3"/>
  <pageSetup scale="7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ED1673-7280-4E22-A017-E7DF13F29D97}">
  <sheetPr>
    <pageSetUpPr fitToPage="1"/>
  </sheetPr>
  <dimension ref="A1:N70"/>
  <sheetViews>
    <sheetView workbookViewId="0"/>
  </sheetViews>
  <sheetFormatPr defaultColWidth="9.109375" defaultRowHeight="13.8" x14ac:dyDescent="0.3"/>
  <cols>
    <col min="1" max="1" width="20" style="1" customWidth="1"/>
    <col min="2" max="5" width="9.109375" style="1"/>
    <col min="6" max="6" width="13.5546875" style="1" customWidth="1"/>
    <col min="7" max="7" width="13.109375" style="1" customWidth="1"/>
    <col min="8" max="8" width="10.44140625" style="1" customWidth="1"/>
    <col min="9" max="9" width="13" style="1" customWidth="1"/>
    <col min="10" max="10" width="15.5546875" style="1" customWidth="1"/>
    <col min="11" max="16384" width="9.109375" style="1"/>
  </cols>
  <sheetData>
    <row r="1" spans="1:14" s="63" customFormat="1" ht="15" customHeight="1" x14ac:dyDescent="0.3">
      <c r="A1" s="86"/>
      <c r="B1" s="109" t="s">
        <v>69</v>
      </c>
      <c r="C1" s="109"/>
      <c r="D1" s="109"/>
      <c r="E1" s="109"/>
      <c r="F1" s="109"/>
      <c r="G1" s="109"/>
      <c r="H1" s="61"/>
      <c r="I1" s="62"/>
      <c r="N1" s="87"/>
    </row>
    <row r="2" spans="1:14" s="66" customFormat="1" ht="15" customHeight="1" x14ac:dyDescent="0.3">
      <c r="A2" s="88"/>
      <c r="B2" s="110"/>
      <c r="C2" s="110"/>
      <c r="D2" s="110"/>
      <c r="E2" s="110"/>
      <c r="F2" s="110"/>
      <c r="G2" s="110"/>
      <c r="H2" s="64"/>
      <c r="I2" s="65"/>
      <c r="N2" s="89"/>
    </row>
    <row r="3" spans="1:14" s="66" customFormat="1" ht="14.4" x14ac:dyDescent="0.3">
      <c r="A3" s="90"/>
      <c r="N3" s="89"/>
    </row>
    <row r="4" spans="1:14" s="66" customFormat="1" ht="14.4" x14ac:dyDescent="0.3">
      <c r="A4" s="90"/>
      <c r="F4" s="67" t="s">
        <v>0</v>
      </c>
      <c r="G4" s="68"/>
      <c r="N4" s="89"/>
    </row>
    <row r="5" spans="1:14" s="66" customFormat="1" ht="14.4" x14ac:dyDescent="0.3">
      <c r="A5" s="90"/>
      <c r="F5" s="67" t="s">
        <v>1</v>
      </c>
      <c r="G5" s="69"/>
      <c r="N5" s="89"/>
    </row>
    <row r="6" spans="1:14" s="66" customFormat="1" ht="14.4" x14ac:dyDescent="0.3">
      <c r="A6" s="90"/>
      <c r="F6" s="67" t="s">
        <v>2</v>
      </c>
      <c r="G6" s="69"/>
      <c r="N6" s="89"/>
    </row>
    <row r="7" spans="1:14" s="66" customFormat="1" ht="14.4" x14ac:dyDescent="0.3">
      <c r="A7" s="90"/>
      <c r="F7" s="67" t="s">
        <v>3</v>
      </c>
      <c r="G7" s="69"/>
      <c r="N7" s="89"/>
    </row>
    <row r="8" spans="1:14" s="66" customFormat="1" ht="14.4" x14ac:dyDescent="0.3">
      <c r="A8" s="91"/>
      <c r="B8" s="70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92"/>
    </row>
    <row r="9" spans="1:14" s="71" customFormat="1" ht="18" x14ac:dyDescent="0.35">
      <c r="A9" s="111" t="s">
        <v>70</v>
      </c>
      <c r="B9" s="112"/>
      <c r="C9" s="112"/>
      <c r="D9" s="112"/>
      <c r="E9" s="112"/>
      <c r="F9" s="112"/>
      <c r="G9" s="112"/>
      <c r="H9" s="112"/>
      <c r="I9" s="112"/>
      <c r="J9" s="112"/>
      <c r="K9" s="112"/>
      <c r="L9" s="112"/>
      <c r="M9" s="112"/>
      <c r="N9" s="113"/>
    </row>
    <row r="10" spans="1:14" s="71" customFormat="1" ht="14.4" x14ac:dyDescent="0.3">
      <c r="A10" s="8" t="s">
        <v>31</v>
      </c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10"/>
    </row>
    <row r="11" spans="1:14" s="71" customFormat="1" ht="14.4" x14ac:dyDescent="0.3">
      <c r="A11" s="11" t="s">
        <v>30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10"/>
    </row>
    <row r="12" spans="1:14" s="71" customFormat="1" ht="14.4" x14ac:dyDescent="0.3">
      <c r="A12" s="59" t="s">
        <v>73</v>
      </c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3"/>
    </row>
    <row r="13" spans="1:14" s="71" customFormat="1" ht="14.4" x14ac:dyDescent="0.3">
      <c r="A13" s="95"/>
      <c r="B13" s="100"/>
      <c r="C13" s="100"/>
      <c r="D13" s="100"/>
      <c r="E13" s="100"/>
      <c r="F13" s="100"/>
      <c r="G13" s="100"/>
      <c r="H13" s="100"/>
      <c r="I13" s="100"/>
      <c r="J13" s="100"/>
      <c r="K13" s="100"/>
      <c r="L13" s="100"/>
      <c r="M13" s="100"/>
      <c r="N13" s="101"/>
    </row>
    <row r="14" spans="1:14" ht="14.4" x14ac:dyDescent="0.3">
      <c r="A14" s="93" t="s">
        <v>41</v>
      </c>
      <c r="B14" s="66"/>
      <c r="C14" s="66"/>
      <c r="D14" s="66"/>
      <c r="E14" s="66"/>
      <c r="F14" s="66"/>
      <c r="G14" s="66"/>
      <c r="H14" s="66"/>
      <c r="I14" s="66"/>
      <c r="J14" s="66"/>
      <c r="K14" s="66"/>
      <c r="L14" s="66"/>
      <c r="M14" s="66"/>
      <c r="N14" s="89"/>
    </row>
    <row r="15" spans="1:14" ht="43.2" x14ac:dyDescent="0.3">
      <c r="A15" s="72" t="s">
        <v>4</v>
      </c>
      <c r="B15" s="73" t="s">
        <v>5</v>
      </c>
      <c r="C15" s="73" t="s">
        <v>6</v>
      </c>
      <c r="D15" s="72" t="s">
        <v>7</v>
      </c>
      <c r="E15" s="72" t="s">
        <v>8</v>
      </c>
      <c r="F15" s="72" t="s">
        <v>9</v>
      </c>
      <c r="G15" s="72" t="s">
        <v>10</v>
      </c>
      <c r="H15" s="94"/>
      <c r="I15" s="66"/>
      <c r="J15" s="66"/>
      <c r="K15" s="66"/>
      <c r="L15" s="66"/>
      <c r="M15" s="66"/>
      <c r="N15" s="89"/>
    </row>
    <row r="16" spans="1:14" ht="14.4" x14ac:dyDescent="0.3">
      <c r="A16" s="99">
        <v>0</v>
      </c>
      <c r="B16" s="75"/>
      <c r="C16" s="75"/>
      <c r="D16" s="76" t="e">
        <f t="shared" ref="D16:D21" si="0">AVERAGE(B16:C16)</f>
        <v>#DIV/0!</v>
      </c>
      <c r="E16" s="77" t="e">
        <f t="shared" ref="E16:E21" si="1">D16/$D$16</f>
        <v>#DIV/0!</v>
      </c>
      <c r="F16" s="76"/>
      <c r="G16" s="76"/>
      <c r="H16" s="66"/>
      <c r="I16" s="66"/>
      <c r="J16" s="66"/>
      <c r="K16" s="66"/>
      <c r="L16" s="66"/>
      <c r="M16" s="66"/>
      <c r="N16" s="89"/>
    </row>
    <row r="17" spans="1:14" ht="14.4" x14ac:dyDescent="0.3">
      <c r="A17" s="99">
        <v>0.1</v>
      </c>
      <c r="B17" s="75"/>
      <c r="C17" s="75"/>
      <c r="D17" s="76" t="e">
        <f t="shared" si="0"/>
        <v>#DIV/0!</v>
      </c>
      <c r="E17" s="77" t="e">
        <f t="shared" si="1"/>
        <v>#DIV/0!</v>
      </c>
      <c r="F17" s="78">
        <f>LOG(A17)</f>
        <v>-1</v>
      </c>
      <c r="G17" s="79" t="e">
        <f>LOG(E17/(1-E17))</f>
        <v>#DIV/0!</v>
      </c>
      <c r="H17" s="66"/>
      <c r="I17" s="66"/>
      <c r="J17" s="66"/>
      <c r="K17" s="66"/>
      <c r="L17" s="66"/>
      <c r="M17" s="66"/>
      <c r="N17" s="89"/>
    </row>
    <row r="18" spans="1:14" ht="14.4" x14ac:dyDescent="0.3">
      <c r="A18" s="79">
        <v>0.25</v>
      </c>
      <c r="B18" s="75"/>
      <c r="C18" s="75"/>
      <c r="D18" s="76" t="e">
        <f t="shared" si="0"/>
        <v>#DIV/0!</v>
      </c>
      <c r="E18" s="77" t="e">
        <f t="shared" si="1"/>
        <v>#DIV/0!</v>
      </c>
      <c r="F18" s="78">
        <f>LOG(A18)</f>
        <v>-0.6020599913279624</v>
      </c>
      <c r="G18" s="79" t="e">
        <f>LOG(E18/(1-E18))</f>
        <v>#DIV/0!</v>
      </c>
      <c r="H18" s="66"/>
      <c r="I18" s="66"/>
      <c r="J18" s="66"/>
      <c r="K18" s="66"/>
      <c r="L18" s="66"/>
      <c r="M18" s="66"/>
      <c r="N18" s="89"/>
    </row>
    <row r="19" spans="1:14" ht="14.4" x14ac:dyDescent="0.3">
      <c r="A19" s="99">
        <v>0.8</v>
      </c>
      <c r="B19" s="75"/>
      <c r="C19" s="75"/>
      <c r="D19" s="76" t="e">
        <f t="shared" si="0"/>
        <v>#DIV/0!</v>
      </c>
      <c r="E19" s="77" t="e">
        <f t="shared" si="1"/>
        <v>#DIV/0!</v>
      </c>
      <c r="F19" s="78">
        <f>LOG(A19)</f>
        <v>-9.6910013008056392E-2</v>
      </c>
      <c r="G19" s="79" t="e">
        <f>LOG(E19/(1-E19))</f>
        <v>#DIV/0!</v>
      </c>
      <c r="H19" s="66"/>
      <c r="I19" s="66"/>
      <c r="J19" s="66"/>
      <c r="K19" s="66"/>
      <c r="L19" s="66"/>
      <c r="M19" s="66"/>
      <c r="N19" s="89"/>
    </row>
    <row r="20" spans="1:14" ht="14.4" x14ac:dyDescent="0.3">
      <c r="A20" s="99">
        <v>2.5</v>
      </c>
      <c r="B20" s="75"/>
      <c r="C20" s="75"/>
      <c r="D20" s="76" t="e">
        <f t="shared" si="0"/>
        <v>#DIV/0!</v>
      </c>
      <c r="E20" s="77" t="e">
        <f t="shared" si="1"/>
        <v>#DIV/0!</v>
      </c>
      <c r="F20" s="78">
        <f>LOG(A20)</f>
        <v>0.3979400086720376</v>
      </c>
      <c r="G20" s="79" t="e">
        <f>LOG(E20/(1-E20))</f>
        <v>#DIV/0!</v>
      </c>
      <c r="H20" s="66"/>
      <c r="I20" s="66"/>
      <c r="J20" s="66"/>
      <c r="K20" s="66"/>
      <c r="L20" s="66"/>
      <c r="M20" s="66"/>
      <c r="N20" s="89"/>
    </row>
    <row r="21" spans="1:14" ht="14.4" x14ac:dyDescent="0.3">
      <c r="A21" s="99">
        <v>8</v>
      </c>
      <c r="B21" s="75"/>
      <c r="C21" s="75"/>
      <c r="D21" s="76" t="e">
        <f t="shared" si="0"/>
        <v>#DIV/0!</v>
      </c>
      <c r="E21" s="77" t="e">
        <f t="shared" si="1"/>
        <v>#DIV/0!</v>
      </c>
      <c r="F21" s="78">
        <f>LOG(A21)</f>
        <v>0.90308998699194354</v>
      </c>
      <c r="G21" s="79" t="e">
        <f>LOG(E21/(1-E21))</f>
        <v>#DIV/0!</v>
      </c>
      <c r="H21" s="70"/>
      <c r="I21" s="70"/>
      <c r="J21" s="70"/>
      <c r="K21" s="70"/>
      <c r="L21" s="70"/>
      <c r="M21" s="70"/>
      <c r="N21" s="92"/>
    </row>
    <row r="22" spans="1:14" ht="14.4" x14ac:dyDescent="0.3">
      <c r="A22" s="98"/>
      <c r="B22" s="63"/>
      <c r="C22" s="63"/>
      <c r="D22" s="63"/>
      <c r="E22" s="63"/>
      <c r="F22" s="63"/>
      <c r="G22" s="63"/>
      <c r="H22" s="63"/>
      <c r="I22" s="63"/>
      <c r="J22" s="63"/>
      <c r="K22" s="63"/>
      <c r="L22" s="63"/>
      <c r="M22" s="63"/>
      <c r="N22" s="87"/>
    </row>
    <row r="23" spans="1:14" ht="16.2" x14ac:dyDescent="0.3">
      <c r="A23" s="93" t="s">
        <v>42</v>
      </c>
      <c r="B23" s="66"/>
      <c r="C23" s="66"/>
      <c r="D23" s="66"/>
      <c r="E23" s="66"/>
      <c r="F23" s="66"/>
      <c r="G23" s="66"/>
      <c r="H23" s="66"/>
      <c r="I23" s="66"/>
      <c r="J23" s="66"/>
      <c r="K23" s="66"/>
      <c r="L23" s="66"/>
      <c r="M23" s="66"/>
      <c r="N23" s="89"/>
    </row>
    <row r="24" spans="1:14" ht="14.4" x14ac:dyDescent="0.3">
      <c r="A24" s="90"/>
      <c r="B24" s="66"/>
      <c r="C24" s="66"/>
      <c r="D24" s="66"/>
      <c r="E24" s="66"/>
      <c r="F24" s="66"/>
      <c r="G24" s="66"/>
      <c r="H24" s="66"/>
      <c r="I24" s="66"/>
      <c r="J24" s="66"/>
      <c r="K24" s="66"/>
      <c r="L24" s="66"/>
      <c r="M24" s="66"/>
      <c r="N24" s="89"/>
    </row>
    <row r="25" spans="1:14" ht="14.4" x14ac:dyDescent="0.3">
      <c r="A25" s="90"/>
      <c r="B25" s="66"/>
      <c r="C25" s="66"/>
      <c r="D25" s="66"/>
      <c r="E25" s="66"/>
      <c r="F25" s="66"/>
      <c r="G25" s="66"/>
      <c r="H25" s="66"/>
      <c r="I25" s="66"/>
      <c r="J25" s="66"/>
      <c r="K25" s="66"/>
      <c r="L25" s="66"/>
      <c r="M25" s="66"/>
      <c r="N25" s="89"/>
    </row>
    <row r="26" spans="1:14" ht="14.4" x14ac:dyDescent="0.3">
      <c r="A26" s="90"/>
      <c r="B26" s="66"/>
      <c r="C26" s="66"/>
      <c r="D26" s="66"/>
      <c r="E26" s="66"/>
      <c r="F26" s="66"/>
      <c r="G26" s="66"/>
      <c r="H26" s="66"/>
      <c r="I26" s="66"/>
      <c r="J26" s="66"/>
      <c r="K26" s="66"/>
      <c r="L26" s="66"/>
      <c r="M26" s="66"/>
      <c r="N26" s="89"/>
    </row>
    <row r="27" spans="1:14" ht="14.4" x14ac:dyDescent="0.3">
      <c r="A27" s="90"/>
      <c r="B27" s="66"/>
      <c r="C27" s="66"/>
      <c r="D27" s="66"/>
      <c r="E27" s="66"/>
      <c r="F27" s="66"/>
      <c r="G27" s="66"/>
      <c r="H27" s="66"/>
      <c r="I27" s="66"/>
      <c r="J27" s="66"/>
      <c r="K27" s="66"/>
      <c r="L27" s="66"/>
      <c r="M27" s="66"/>
      <c r="N27" s="89"/>
    </row>
    <row r="28" spans="1:14" ht="14.4" x14ac:dyDescent="0.3">
      <c r="A28" s="90"/>
      <c r="B28" s="66"/>
      <c r="C28" s="66"/>
      <c r="D28" s="66"/>
      <c r="E28" s="66"/>
      <c r="F28" s="66"/>
      <c r="G28" s="66"/>
      <c r="H28" s="66"/>
      <c r="I28" s="66"/>
      <c r="J28" s="66"/>
      <c r="K28" s="66"/>
      <c r="L28" s="66"/>
      <c r="M28" s="66"/>
      <c r="N28" s="89"/>
    </row>
    <row r="29" spans="1:14" ht="16.2" x14ac:dyDescent="0.3">
      <c r="A29" s="96" t="s">
        <v>43</v>
      </c>
      <c r="B29" s="97" t="e">
        <f>(CORREL(G17:G21,F17:F21))^2</f>
        <v>#DIV/0!</v>
      </c>
      <c r="C29" s="66"/>
      <c r="D29" s="66"/>
      <c r="E29" s="66"/>
      <c r="F29" s="66"/>
      <c r="G29" s="66"/>
      <c r="H29" s="66"/>
      <c r="I29" s="66"/>
      <c r="J29" s="66"/>
      <c r="K29" s="66"/>
      <c r="L29" s="66"/>
      <c r="M29" s="66"/>
      <c r="N29" s="89"/>
    </row>
    <row r="30" spans="1:14" ht="14.4" x14ac:dyDescent="0.3">
      <c r="A30" s="96" t="s">
        <v>11</v>
      </c>
      <c r="B30" s="97" t="e">
        <f>SLOPE(G17:G21,F17:F21)</f>
        <v>#DIV/0!</v>
      </c>
      <c r="C30" s="66"/>
      <c r="D30" s="66"/>
      <c r="E30" s="66"/>
      <c r="F30" s="66"/>
      <c r="G30" s="66"/>
      <c r="H30" s="66"/>
      <c r="I30" s="66"/>
      <c r="J30" s="66"/>
      <c r="K30" s="66"/>
      <c r="L30" s="66"/>
      <c r="M30" s="66"/>
      <c r="N30" s="89"/>
    </row>
    <row r="31" spans="1:14" ht="14.4" x14ac:dyDescent="0.3">
      <c r="A31" s="96" t="s">
        <v>12</v>
      </c>
      <c r="B31" s="97" t="e">
        <f>INTERCEPT(G17:G21,F17:F21)</f>
        <v>#DIV/0!</v>
      </c>
      <c r="C31" s="66"/>
      <c r="D31" s="66"/>
      <c r="E31" s="66"/>
      <c r="F31" s="66"/>
      <c r="G31" s="66"/>
      <c r="H31" s="66"/>
      <c r="I31" s="66"/>
      <c r="J31" s="66"/>
      <c r="K31" s="66"/>
      <c r="L31" s="66"/>
      <c r="M31" s="66"/>
      <c r="N31" s="89"/>
    </row>
    <row r="32" spans="1:14" ht="14.4" x14ac:dyDescent="0.3">
      <c r="A32" s="90"/>
      <c r="B32" s="66"/>
      <c r="C32" s="66"/>
      <c r="D32" s="66"/>
      <c r="E32" s="66"/>
      <c r="F32" s="66"/>
      <c r="G32" s="66"/>
      <c r="H32" s="66"/>
      <c r="I32" s="66"/>
      <c r="J32" s="66"/>
      <c r="K32" s="66"/>
      <c r="L32" s="66"/>
      <c r="M32" s="66"/>
      <c r="N32" s="89"/>
    </row>
    <row r="33" spans="1:14" ht="14.4" x14ac:dyDescent="0.3">
      <c r="A33" s="90"/>
      <c r="B33" s="66"/>
      <c r="C33" s="66"/>
      <c r="D33" s="66"/>
      <c r="E33" s="66"/>
      <c r="F33" s="66"/>
      <c r="G33" s="66"/>
      <c r="H33" s="66"/>
      <c r="I33" s="66"/>
      <c r="J33" s="66"/>
      <c r="K33" s="66"/>
      <c r="L33" s="66"/>
      <c r="M33" s="66"/>
      <c r="N33" s="89"/>
    </row>
    <row r="34" spans="1:14" ht="14.4" x14ac:dyDescent="0.3">
      <c r="A34" s="90"/>
      <c r="B34" s="66"/>
      <c r="C34" s="66"/>
      <c r="D34" s="66"/>
      <c r="E34" s="66"/>
      <c r="F34" s="66"/>
      <c r="G34" s="66"/>
      <c r="H34" s="66"/>
      <c r="I34" s="66"/>
      <c r="J34" s="66"/>
      <c r="K34" s="66"/>
      <c r="L34" s="66"/>
      <c r="M34" s="66"/>
      <c r="N34" s="89"/>
    </row>
    <row r="35" spans="1:14" ht="14.4" x14ac:dyDescent="0.3">
      <c r="A35" s="90"/>
      <c r="B35" s="66"/>
      <c r="C35" s="66"/>
      <c r="D35" s="66"/>
      <c r="E35" s="66"/>
      <c r="F35" s="66"/>
      <c r="G35" s="66"/>
      <c r="H35" s="66"/>
      <c r="I35" s="66"/>
      <c r="J35" s="66"/>
      <c r="K35" s="66"/>
      <c r="L35" s="66"/>
      <c r="M35" s="66"/>
      <c r="N35" s="89"/>
    </row>
    <row r="36" spans="1:14" ht="14.4" x14ac:dyDescent="0.3">
      <c r="A36" s="91"/>
      <c r="B36" s="70"/>
      <c r="C36" s="70"/>
      <c r="D36" s="70"/>
      <c r="E36" s="70"/>
      <c r="F36" s="70"/>
      <c r="G36" s="70"/>
      <c r="H36" s="70"/>
      <c r="I36" s="70"/>
      <c r="J36" s="70"/>
      <c r="K36" s="70"/>
      <c r="L36" s="70"/>
      <c r="M36" s="70"/>
      <c r="N36" s="92"/>
    </row>
    <row r="37" spans="1:14" ht="14.4" x14ac:dyDescent="0.3">
      <c r="A37" s="98"/>
      <c r="B37" s="63"/>
      <c r="C37" s="63"/>
      <c r="D37" s="63"/>
      <c r="E37" s="63"/>
      <c r="F37" s="63"/>
      <c r="G37" s="63"/>
      <c r="H37" s="63"/>
      <c r="I37" s="63"/>
      <c r="J37" s="63"/>
      <c r="K37" s="63"/>
      <c r="L37" s="63"/>
      <c r="M37" s="63"/>
      <c r="N37" s="87"/>
    </row>
    <row r="38" spans="1:14" ht="14.4" x14ac:dyDescent="0.3">
      <c r="A38" s="93" t="s">
        <v>75</v>
      </c>
      <c r="B38" s="66"/>
      <c r="C38" s="66"/>
      <c r="D38" s="66"/>
      <c r="E38" s="66"/>
      <c r="F38" s="66"/>
      <c r="G38" s="66"/>
      <c r="H38" s="66"/>
      <c r="I38" s="66"/>
      <c r="J38" s="66"/>
      <c r="K38" s="66"/>
      <c r="L38" s="66"/>
      <c r="M38" s="66"/>
      <c r="N38" s="89"/>
    </row>
    <row r="39" spans="1:14" ht="60.75" customHeight="1" x14ac:dyDescent="0.3">
      <c r="A39" s="73" t="s">
        <v>13</v>
      </c>
      <c r="B39" s="80" t="s">
        <v>5</v>
      </c>
      <c r="C39" s="80" t="s">
        <v>6</v>
      </c>
      <c r="D39" s="72" t="s">
        <v>7</v>
      </c>
      <c r="E39" s="72" t="s">
        <v>8</v>
      </c>
      <c r="F39" s="72" t="s">
        <v>10</v>
      </c>
      <c r="G39" s="72" t="s">
        <v>18</v>
      </c>
      <c r="H39" s="73" t="s">
        <v>15</v>
      </c>
      <c r="I39" s="72" t="s">
        <v>19</v>
      </c>
      <c r="J39" s="66"/>
      <c r="K39" s="66"/>
      <c r="L39" s="66"/>
      <c r="M39" s="66"/>
      <c r="N39" s="89"/>
    </row>
    <row r="40" spans="1:14" ht="14.4" x14ac:dyDescent="0.3">
      <c r="A40" s="81"/>
      <c r="B40" s="82"/>
      <c r="C40" s="82"/>
      <c r="D40" s="76" t="e">
        <f>AVERAGE(B40:C40)</f>
        <v>#DIV/0!</v>
      </c>
      <c r="E40" s="83" t="e">
        <f>D40/$D$16</f>
        <v>#DIV/0!</v>
      </c>
      <c r="F40" s="84" t="e">
        <f>LOG(((E40/$E$16)/(1-(E40/$E$16))))</f>
        <v>#DIV/0!</v>
      </c>
      <c r="G40" s="78" t="e">
        <f t="shared" ref="G40:G70" si="2">10^((F40-$B$31)/$B$30)</f>
        <v>#DIV/0!</v>
      </c>
      <c r="H40" s="81"/>
      <c r="I40" s="78" t="e">
        <f>G40*H40</f>
        <v>#DIV/0!</v>
      </c>
      <c r="J40" s="66"/>
      <c r="K40" s="66"/>
      <c r="L40" s="66"/>
      <c r="M40" s="66"/>
      <c r="N40" s="89"/>
    </row>
    <row r="41" spans="1:14" ht="14.4" x14ac:dyDescent="0.3">
      <c r="A41" s="81"/>
      <c r="B41" s="82"/>
      <c r="C41" s="82"/>
      <c r="D41" s="76" t="e">
        <f t="shared" ref="D41:D70" si="3">AVERAGE(B41:C41)</f>
        <v>#DIV/0!</v>
      </c>
      <c r="E41" s="83" t="e">
        <f t="shared" ref="E41:E70" si="4">D41/$D$16</f>
        <v>#DIV/0!</v>
      </c>
      <c r="F41" s="84" t="e">
        <f t="shared" ref="F41:F59" si="5">LOG(((E41/$E$16)/(1-(E41/$E$16))))</f>
        <v>#DIV/0!</v>
      </c>
      <c r="G41" s="78" t="e">
        <f t="shared" si="2"/>
        <v>#DIV/0!</v>
      </c>
      <c r="H41" s="81"/>
      <c r="I41" s="78" t="e">
        <f t="shared" ref="I41:I70" si="6">G41*H41</f>
        <v>#DIV/0!</v>
      </c>
      <c r="J41" s="66"/>
      <c r="K41" s="66"/>
      <c r="L41" s="66"/>
      <c r="M41" s="66"/>
      <c r="N41" s="89"/>
    </row>
    <row r="42" spans="1:14" ht="14.4" x14ac:dyDescent="0.3">
      <c r="A42" s="81"/>
      <c r="B42" s="82"/>
      <c r="C42" s="82"/>
      <c r="D42" s="76" t="e">
        <f t="shared" si="3"/>
        <v>#DIV/0!</v>
      </c>
      <c r="E42" s="83" t="e">
        <f t="shared" si="4"/>
        <v>#DIV/0!</v>
      </c>
      <c r="F42" s="84" t="e">
        <f t="shared" si="5"/>
        <v>#DIV/0!</v>
      </c>
      <c r="G42" s="78" t="e">
        <f t="shared" si="2"/>
        <v>#DIV/0!</v>
      </c>
      <c r="H42" s="81"/>
      <c r="I42" s="78" t="e">
        <f t="shared" si="6"/>
        <v>#DIV/0!</v>
      </c>
      <c r="J42" s="66"/>
      <c r="K42" s="66"/>
      <c r="L42" s="66"/>
      <c r="M42" s="66"/>
      <c r="N42" s="89"/>
    </row>
    <row r="43" spans="1:14" ht="14.4" x14ac:dyDescent="0.3">
      <c r="A43" s="81"/>
      <c r="B43" s="82"/>
      <c r="C43" s="82"/>
      <c r="D43" s="76" t="e">
        <f t="shared" si="3"/>
        <v>#DIV/0!</v>
      </c>
      <c r="E43" s="83" t="e">
        <f t="shared" si="4"/>
        <v>#DIV/0!</v>
      </c>
      <c r="F43" s="84" t="e">
        <f t="shared" si="5"/>
        <v>#DIV/0!</v>
      </c>
      <c r="G43" s="78" t="e">
        <f t="shared" si="2"/>
        <v>#DIV/0!</v>
      </c>
      <c r="H43" s="81"/>
      <c r="I43" s="78" t="e">
        <f t="shared" si="6"/>
        <v>#DIV/0!</v>
      </c>
      <c r="J43" s="66"/>
      <c r="K43" s="66"/>
      <c r="L43" s="66"/>
      <c r="M43" s="66"/>
      <c r="N43" s="89"/>
    </row>
    <row r="44" spans="1:14" ht="14.4" x14ac:dyDescent="0.3">
      <c r="A44" s="81"/>
      <c r="B44" s="82"/>
      <c r="C44" s="82"/>
      <c r="D44" s="76" t="e">
        <f t="shared" si="3"/>
        <v>#DIV/0!</v>
      </c>
      <c r="E44" s="83" t="e">
        <f t="shared" si="4"/>
        <v>#DIV/0!</v>
      </c>
      <c r="F44" s="84" t="e">
        <f t="shared" si="5"/>
        <v>#DIV/0!</v>
      </c>
      <c r="G44" s="78" t="e">
        <f t="shared" si="2"/>
        <v>#DIV/0!</v>
      </c>
      <c r="H44" s="81"/>
      <c r="I44" s="78" t="e">
        <f t="shared" si="6"/>
        <v>#DIV/0!</v>
      </c>
      <c r="J44" s="66"/>
      <c r="K44" s="66"/>
      <c r="L44" s="66"/>
      <c r="M44" s="66"/>
      <c r="N44" s="89"/>
    </row>
    <row r="45" spans="1:14" ht="14.4" x14ac:dyDescent="0.3">
      <c r="A45" s="81"/>
      <c r="B45" s="82"/>
      <c r="C45" s="82"/>
      <c r="D45" s="76" t="e">
        <f t="shared" si="3"/>
        <v>#DIV/0!</v>
      </c>
      <c r="E45" s="83" t="e">
        <f t="shared" si="4"/>
        <v>#DIV/0!</v>
      </c>
      <c r="F45" s="84" t="e">
        <f t="shared" si="5"/>
        <v>#DIV/0!</v>
      </c>
      <c r="G45" s="78" t="e">
        <f t="shared" si="2"/>
        <v>#DIV/0!</v>
      </c>
      <c r="H45" s="81"/>
      <c r="I45" s="78" t="e">
        <f t="shared" si="6"/>
        <v>#DIV/0!</v>
      </c>
      <c r="J45" s="66"/>
      <c r="K45" s="66"/>
      <c r="L45" s="66"/>
      <c r="M45" s="66"/>
      <c r="N45" s="89"/>
    </row>
    <row r="46" spans="1:14" ht="14.4" x14ac:dyDescent="0.3">
      <c r="A46" s="81"/>
      <c r="B46" s="82"/>
      <c r="C46" s="82"/>
      <c r="D46" s="76" t="e">
        <f t="shared" si="3"/>
        <v>#DIV/0!</v>
      </c>
      <c r="E46" s="83" t="e">
        <f t="shared" si="4"/>
        <v>#DIV/0!</v>
      </c>
      <c r="F46" s="84" t="e">
        <f t="shared" si="5"/>
        <v>#DIV/0!</v>
      </c>
      <c r="G46" s="78" t="e">
        <f t="shared" si="2"/>
        <v>#DIV/0!</v>
      </c>
      <c r="H46" s="81"/>
      <c r="I46" s="78" t="e">
        <f t="shared" si="6"/>
        <v>#DIV/0!</v>
      </c>
      <c r="J46" s="66"/>
      <c r="K46" s="66"/>
      <c r="L46" s="66"/>
      <c r="M46" s="66"/>
      <c r="N46" s="89"/>
    </row>
    <row r="47" spans="1:14" ht="14.4" x14ac:dyDescent="0.3">
      <c r="A47" s="81"/>
      <c r="B47" s="82"/>
      <c r="C47" s="82"/>
      <c r="D47" s="76" t="e">
        <f t="shared" si="3"/>
        <v>#DIV/0!</v>
      </c>
      <c r="E47" s="83" t="e">
        <f t="shared" si="4"/>
        <v>#DIV/0!</v>
      </c>
      <c r="F47" s="84" t="e">
        <f t="shared" si="5"/>
        <v>#DIV/0!</v>
      </c>
      <c r="G47" s="78" t="e">
        <f t="shared" si="2"/>
        <v>#DIV/0!</v>
      </c>
      <c r="H47" s="81"/>
      <c r="I47" s="78" t="e">
        <f t="shared" si="6"/>
        <v>#DIV/0!</v>
      </c>
      <c r="J47" s="66"/>
      <c r="K47" s="66"/>
      <c r="L47" s="66"/>
      <c r="M47" s="66"/>
      <c r="N47" s="89"/>
    </row>
    <row r="48" spans="1:14" ht="14.4" x14ac:dyDescent="0.3">
      <c r="A48" s="81"/>
      <c r="B48" s="82"/>
      <c r="C48" s="82"/>
      <c r="D48" s="76" t="e">
        <f t="shared" si="3"/>
        <v>#DIV/0!</v>
      </c>
      <c r="E48" s="83" t="e">
        <f t="shared" si="4"/>
        <v>#DIV/0!</v>
      </c>
      <c r="F48" s="84" t="e">
        <f t="shared" si="5"/>
        <v>#DIV/0!</v>
      </c>
      <c r="G48" s="78" t="e">
        <f t="shared" si="2"/>
        <v>#DIV/0!</v>
      </c>
      <c r="H48" s="81"/>
      <c r="I48" s="78" t="e">
        <f t="shared" si="6"/>
        <v>#DIV/0!</v>
      </c>
      <c r="J48" s="66"/>
      <c r="K48" s="66"/>
      <c r="L48" s="66"/>
      <c r="M48" s="66"/>
      <c r="N48" s="89"/>
    </row>
    <row r="49" spans="1:14" ht="14.4" x14ac:dyDescent="0.3">
      <c r="A49" s="81"/>
      <c r="B49" s="82"/>
      <c r="C49" s="82"/>
      <c r="D49" s="76" t="e">
        <f t="shared" si="3"/>
        <v>#DIV/0!</v>
      </c>
      <c r="E49" s="83" t="e">
        <f t="shared" si="4"/>
        <v>#DIV/0!</v>
      </c>
      <c r="F49" s="84" t="e">
        <f t="shared" si="5"/>
        <v>#DIV/0!</v>
      </c>
      <c r="G49" s="78" t="e">
        <f t="shared" si="2"/>
        <v>#DIV/0!</v>
      </c>
      <c r="H49" s="81"/>
      <c r="I49" s="78" t="e">
        <f t="shared" si="6"/>
        <v>#DIV/0!</v>
      </c>
      <c r="J49" s="66"/>
      <c r="K49" s="66"/>
      <c r="L49" s="66"/>
      <c r="M49" s="66"/>
      <c r="N49" s="89"/>
    </row>
    <row r="50" spans="1:14" ht="14.4" x14ac:dyDescent="0.3">
      <c r="A50" s="81"/>
      <c r="B50" s="82"/>
      <c r="C50" s="82"/>
      <c r="D50" s="76" t="e">
        <f t="shared" si="3"/>
        <v>#DIV/0!</v>
      </c>
      <c r="E50" s="83" t="e">
        <f t="shared" si="4"/>
        <v>#DIV/0!</v>
      </c>
      <c r="F50" s="84" t="e">
        <f t="shared" si="5"/>
        <v>#DIV/0!</v>
      </c>
      <c r="G50" s="78" t="e">
        <f t="shared" si="2"/>
        <v>#DIV/0!</v>
      </c>
      <c r="H50" s="81"/>
      <c r="I50" s="78" t="e">
        <f t="shared" si="6"/>
        <v>#DIV/0!</v>
      </c>
      <c r="J50" s="66"/>
      <c r="K50" s="66"/>
      <c r="L50" s="66"/>
      <c r="M50" s="66"/>
      <c r="N50" s="89"/>
    </row>
    <row r="51" spans="1:14" ht="14.4" x14ac:dyDescent="0.3">
      <c r="A51" s="81"/>
      <c r="B51" s="82"/>
      <c r="C51" s="82"/>
      <c r="D51" s="76" t="e">
        <f t="shared" si="3"/>
        <v>#DIV/0!</v>
      </c>
      <c r="E51" s="83" t="e">
        <f t="shared" si="4"/>
        <v>#DIV/0!</v>
      </c>
      <c r="F51" s="84" t="e">
        <f t="shared" si="5"/>
        <v>#DIV/0!</v>
      </c>
      <c r="G51" s="78" t="e">
        <f t="shared" si="2"/>
        <v>#DIV/0!</v>
      </c>
      <c r="H51" s="81"/>
      <c r="I51" s="78" t="e">
        <f t="shared" si="6"/>
        <v>#DIV/0!</v>
      </c>
      <c r="J51" s="66"/>
      <c r="K51" s="66"/>
      <c r="L51" s="66"/>
      <c r="M51" s="66"/>
      <c r="N51" s="89"/>
    </row>
    <row r="52" spans="1:14" ht="14.4" x14ac:dyDescent="0.3">
      <c r="A52" s="81"/>
      <c r="B52" s="82"/>
      <c r="C52" s="82"/>
      <c r="D52" s="76" t="e">
        <f t="shared" si="3"/>
        <v>#DIV/0!</v>
      </c>
      <c r="E52" s="83" t="e">
        <f t="shared" si="4"/>
        <v>#DIV/0!</v>
      </c>
      <c r="F52" s="84" t="e">
        <f t="shared" si="5"/>
        <v>#DIV/0!</v>
      </c>
      <c r="G52" s="78" t="e">
        <f t="shared" si="2"/>
        <v>#DIV/0!</v>
      </c>
      <c r="H52" s="81"/>
      <c r="I52" s="78" t="e">
        <f t="shared" si="6"/>
        <v>#DIV/0!</v>
      </c>
      <c r="J52" s="66"/>
      <c r="K52" s="66"/>
      <c r="L52" s="66"/>
      <c r="M52" s="66"/>
      <c r="N52" s="89"/>
    </row>
    <row r="53" spans="1:14" ht="14.4" x14ac:dyDescent="0.3">
      <c r="A53" s="81"/>
      <c r="B53" s="82"/>
      <c r="C53" s="82"/>
      <c r="D53" s="76" t="e">
        <f t="shared" si="3"/>
        <v>#DIV/0!</v>
      </c>
      <c r="E53" s="83" t="e">
        <f t="shared" si="4"/>
        <v>#DIV/0!</v>
      </c>
      <c r="F53" s="84" t="e">
        <f t="shared" si="5"/>
        <v>#DIV/0!</v>
      </c>
      <c r="G53" s="78" t="e">
        <f t="shared" si="2"/>
        <v>#DIV/0!</v>
      </c>
      <c r="H53" s="81"/>
      <c r="I53" s="78" t="e">
        <f t="shared" si="6"/>
        <v>#DIV/0!</v>
      </c>
      <c r="J53" s="66"/>
      <c r="K53" s="66"/>
      <c r="L53" s="66"/>
      <c r="M53" s="66"/>
      <c r="N53" s="89"/>
    </row>
    <row r="54" spans="1:14" ht="14.4" x14ac:dyDescent="0.3">
      <c r="A54" s="81"/>
      <c r="B54" s="82"/>
      <c r="C54" s="82"/>
      <c r="D54" s="76" t="e">
        <f t="shared" si="3"/>
        <v>#DIV/0!</v>
      </c>
      <c r="E54" s="83" t="e">
        <f t="shared" si="4"/>
        <v>#DIV/0!</v>
      </c>
      <c r="F54" s="84" t="e">
        <f t="shared" si="5"/>
        <v>#DIV/0!</v>
      </c>
      <c r="G54" s="78" t="e">
        <f t="shared" si="2"/>
        <v>#DIV/0!</v>
      </c>
      <c r="H54" s="81"/>
      <c r="I54" s="78" t="e">
        <f t="shared" si="6"/>
        <v>#DIV/0!</v>
      </c>
      <c r="J54" s="66"/>
      <c r="K54" s="66"/>
      <c r="L54" s="66"/>
      <c r="M54" s="66"/>
      <c r="N54" s="89"/>
    </row>
    <row r="55" spans="1:14" ht="14.4" x14ac:dyDescent="0.3">
      <c r="A55" s="81"/>
      <c r="B55" s="82"/>
      <c r="C55" s="82"/>
      <c r="D55" s="76" t="e">
        <f t="shared" si="3"/>
        <v>#DIV/0!</v>
      </c>
      <c r="E55" s="83" t="e">
        <f t="shared" si="4"/>
        <v>#DIV/0!</v>
      </c>
      <c r="F55" s="84" t="e">
        <f t="shared" si="5"/>
        <v>#DIV/0!</v>
      </c>
      <c r="G55" s="78" t="e">
        <f t="shared" si="2"/>
        <v>#DIV/0!</v>
      </c>
      <c r="H55" s="81"/>
      <c r="I55" s="78" t="e">
        <f t="shared" si="6"/>
        <v>#DIV/0!</v>
      </c>
      <c r="J55" s="66"/>
      <c r="K55" s="66"/>
      <c r="L55" s="66"/>
      <c r="M55" s="66"/>
      <c r="N55" s="89"/>
    </row>
    <row r="56" spans="1:14" ht="14.4" x14ac:dyDescent="0.3">
      <c r="A56" s="81"/>
      <c r="B56" s="82"/>
      <c r="C56" s="82"/>
      <c r="D56" s="76" t="e">
        <f t="shared" si="3"/>
        <v>#DIV/0!</v>
      </c>
      <c r="E56" s="83" t="e">
        <f t="shared" si="4"/>
        <v>#DIV/0!</v>
      </c>
      <c r="F56" s="84" t="e">
        <f t="shared" si="5"/>
        <v>#DIV/0!</v>
      </c>
      <c r="G56" s="78" t="e">
        <f t="shared" si="2"/>
        <v>#DIV/0!</v>
      </c>
      <c r="H56" s="81"/>
      <c r="I56" s="78" t="e">
        <f t="shared" si="6"/>
        <v>#DIV/0!</v>
      </c>
      <c r="J56" s="66"/>
      <c r="K56" s="66"/>
      <c r="L56" s="66"/>
      <c r="M56" s="66"/>
      <c r="N56" s="89"/>
    </row>
    <row r="57" spans="1:14" ht="14.4" x14ac:dyDescent="0.3">
      <c r="A57" s="81"/>
      <c r="B57" s="82"/>
      <c r="C57" s="82"/>
      <c r="D57" s="76" t="e">
        <f t="shared" si="3"/>
        <v>#DIV/0!</v>
      </c>
      <c r="E57" s="83" t="e">
        <f t="shared" si="4"/>
        <v>#DIV/0!</v>
      </c>
      <c r="F57" s="84" t="e">
        <f t="shared" si="5"/>
        <v>#DIV/0!</v>
      </c>
      <c r="G57" s="78" t="e">
        <f t="shared" si="2"/>
        <v>#DIV/0!</v>
      </c>
      <c r="H57" s="81"/>
      <c r="I57" s="78" t="e">
        <f t="shared" si="6"/>
        <v>#DIV/0!</v>
      </c>
      <c r="J57" s="66"/>
      <c r="K57" s="66"/>
      <c r="L57" s="66"/>
      <c r="M57" s="66"/>
      <c r="N57" s="89"/>
    </row>
    <row r="58" spans="1:14" ht="14.4" x14ac:dyDescent="0.3">
      <c r="A58" s="81"/>
      <c r="B58" s="82"/>
      <c r="C58" s="82"/>
      <c r="D58" s="76" t="e">
        <f t="shared" si="3"/>
        <v>#DIV/0!</v>
      </c>
      <c r="E58" s="83" t="e">
        <f t="shared" si="4"/>
        <v>#DIV/0!</v>
      </c>
      <c r="F58" s="84" t="e">
        <f t="shared" si="5"/>
        <v>#DIV/0!</v>
      </c>
      <c r="G58" s="78" t="e">
        <f t="shared" si="2"/>
        <v>#DIV/0!</v>
      </c>
      <c r="H58" s="81"/>
      <c r="I58" s="78" t="e">
        <f t="shared" si="6"/>
        <v>#DIV/0!</v>
      </c>
      <c r="J58" s="66"/>
      <c r="K58" s="66"/>
      <c r="L58" s="66"/>
      <c r="M58" s="66"/>
      <c r="N58" s="89"/>
    </row>
    <row r="59" spans="1:14" ht="14.4" x14ac:dyDescent="0.3">
      <c r="A59" s="81"/>
      <c r="B59" s="82"/>
      <c r="C59" s="82"/>
      <c r="D59" s="76" t="e">
        <f t="shared" si="3"/>
        <v>#DIV/0!</v>
      </c>
      <c r="E59" s="83" t="e">
        <f t="shared" si="4"/>
        <v>#DIV/0!</v>
      </c>
      <c r="F59" s="84" t="e">
        <f t="shared" si="5"/>
        <v>#DIV/0!</v>
      </c>
      <c r="G59" s="78" t="e">
        <f t="shared" si="2"/>
        <v>#DIV/0!</v>
      </c>
      <c r="H59" s="81"/>
      <c r="I59" s="78" t="e">
        <f t="shared" si="6"/>
        <v>#DIV/0!</v>
      </c>
      <c r="J59" s="66"/>
      <c r="K59" s="66"/>
      <c r="L59" s="66"/>
      <c r="M59" s="66"/>
      <c r="N59" s="89"/>
    </row>
    <row r="60" spans="1:14" ht="14.4" x14ac:dyDescent="0.3">
      <c r="A60" s="81"/>
      <c r="B60" s="82"/>
      <c r="C60" s="82"/>
      <c r="D60" s="76" t="e">
        <f t="shared" si="3"/>
        <v>#DIV/0!</v>
      </c>
      <c r="E60" s="83" t="e">
        <f t="shared" si="4"/>
        <v>#DIV/0!</v>
      </c>
      <c r="F60" s="84" t="e">
        <f>LOG(((E60/$E$16)/(1-(E60/$E$16))))</f>
        <v>#DIV/0!</v>
      </c>
      <c r="G60" s="78" t="e">
        <f t="shared" si="2"/>
        <v>#DIV/0!</v>
      </c>
      <c r="H60" s="81"/>
      <c r="I60" s="78" t="e">
        <f t="shared" si="6"/>
        <v>#DIV/0!</v>
      </c>
      <c r="J60" s="66"/>
      <c r="K60" s="66"/>
      <c r="L60" s="66"/>
      <c r="M60" s="66"/>
      <c r="N60" s="89"/>
    </row>
    <row r="61" spans="1:14" ht="14.4" x14ac:dyDescent="0.3">
      <c r="A61" s="81"/>
      <c r="B61" s="82"/>
      <c r="C61" s="82"/>
      <c r="D61" s="76" t="e">
        <f t="shared" si="3"/>
        <v>#DIV/0!</v>
      </c>
      <c r="E61" s="83" t="e">
        <f t="shared" si="4"/>
        <v>#DIV/0!</v>
      </c>
      <c r="F61" s="84" t="e">
        <f t="shared" ref="F61:F70" si="7">LOG(((E61/$E$16)/(1-(E61/$E$16))))</f>
        <v>#DIV/0!</v>
      </c>
      <c r="G61" s="78" t="e">
        <f t="shared" si="2"/>
        <v>#DIV/0!</v>
      </c>
      <c r="H61" s="81"/>
      <c r="I61" s="78" t="e">
        <f t="shared" si="6"/>
        <v>#DIV/0!</v>
      </c>
      <c r="J61" s="66"/>
      <c r="K61" s="66"/>
      <c r="L61" s="66"/>
      <c r="M61" s="66"/>
      <c r="N61" s="89"/>
    </row>
    <row r="62" spans="1:14" ht="14.4" x14ac:dyDescent="0.3">
      <c r="A62" s="81"/>
      <c r="B62" s="82"/>
      <c r="C62" s="82"/>
      <c r="D62" s="76" t="e">
        <f t="shared" si="3"/>
        <v>#DIV/0!</v>
      </c>
      <c r="E62" s="83" t="e">
        <f t="shared" si="4"/>
        <v>#DIV/0!</v>
      </c>
      <c r="F62" s="84" t="e">
        <f t="shared" si="7"/>
        <v>#DIV/0!</v>
      </c>
      <c r="G62" s="78" t="e">
        <f t="shared" si="2"/>
        <v>#DIV/0!</v>
      </c>
      <c r="H62" s="81"/>
      <c r="I62" s="78" t="e">
        <f t="shared" si="6"/>
        <v>#DIV/0!</v>
      </c>
      <c r="J62" s="66"/>
      <c r="K62" s="66"/>
      <c r="L62" s="66"/>
      <c r="M62" s="66"/>
      <c r="N62" s="89"/>
    </row>
    <row r="63" spans="1:14" ht="14.4" x14ac:dyDescent="0.3">
      <c r="A63" s="81"/>
      <c r="B63" s="82"/>
      <c r="C63" s="82"/>
      <c r="D63" s="76" t="e">
        <f t="shared" si="3"/>
        <v>#DIV/0!</v>
      </c>
      <c r="E63" s="83" t="e">
        <f t="shared" si="4"/>
        <v>#DIV/0!</v>
      </c>
      <c r="F63" s="84" t="e">
        <f t="shared" si="7"/>
        <v>#DIV/0!</v>
      </c>
      <c r="G63" s="78" t="e">
        <f t="shared" si="2"/>
        <v>#DIV/0!</v>
      </c>
      <c r="H63" s="81"/>
      <c r="I63" s="78" t="e">
        <f t="shared" si="6"/>
        <v>#DIV/0!</v>
      </c>
      <c r="J63" s="66"/>
      <c r="K63" s="66"/>
      <c r="L63" s="66"/>
      <c r="M63" s="66"/>
      <c r="N63" s="89"/>
    </row>
    <row r="64" spans="1:14" ht="14.4" x14ac:dyDescent="0.3">
      <c r="A64" s="81"/>
      <c r="B64" s="82"/>
      <c r="C64" s="82"/>
      <c r="D64" s="76" t="e">
        <f t="shared" si="3"/>
        <v>#DIV/0!</v>
      </c>
      <c r="E64" s="83" t="e">
        <f t="shared" si="4"/>
        <v>#DIV/0!</v>
      </c>
      <c r="F64" s="84" t="e">
        <f t="shared" si="7"/>
        <v>#DIV/0!</v>
      </c>
      <c r="G64" s="78" t="e">
        <f t="shared" si="2"/>
        <v>#DIV/0!</v>
      </c>
      <c r="H64" s="81"/>
      <c r="I64" s="78" t="e">
        <f t="shared" si="6"/>
        <v>#DIV/0!</v>
      </c>
      <c r="J64" s="66"/>
      <c r="K64" s="66"/>
      <c r="L64" s="66"/>
      <c r="M64" s="66"/>
      <c r="N64" s="89"/>
    </row>
    <row r="65" spans="1:14" ht="14.4" x14ac:dyDescent="0.3">
      <c r="A65" s="81"/>
      <c r="B65" s="82"/>
      <c r="C65" s="82"/>
      <c r="D65" s="76" t="e">
        <f t="shared" si="3"/>
        <v>#DIV/0!</v>
      </c>
      <c r="E65" s="83" t="e">
        <f t="shared" si="4"/>
        <v>#DIV/0!</v>
      </c>
      <c r="F65" s="84" t="e">
        <f t="shared" si="7"/>
        <v>#DIV/0!</v>
      </c>
      <c r="G65" s="78" t="e">
        <f t="shared" si="2"/>
        <v>#DIV/0!</v>
      </c>
      <c r="H65" s="81"/>
      <c r="I65" s="78" t="e">
        <f t="shared" si="6"/>
        <v>#DIV/0!</v>
      </c>
      <c r="J65" s="66"/>
      <c r="K65" s="66"/>
      <c r="L65" s="66"/>
      <c r="M65" s="66"/>
      <c r="N65" s="89"/>
    </row>
    <row r="66" spans="1:14" ht="14.4" x14ac:dyDescent="0.3">
      <c r="A66" s="81"/>
      <c r="B66" s="82"/>
      <c r="C66" s="82"/>
      <c r="D66" s="76" t="e">
        <f t="shared" si="3"/>
        <v>#DIV/0!</v>
      </c>
      <c r="E66" s="83" t="e">
        <f t="shared" si="4"/>
        <v>#DIV/0!</v>
      </c>
      <c r="F66" s="84" t="e">
        <f t="shared" si="7"/>
        <v>#DIV/0!</v>
      </c>
      <c r="G66" s="78" t="e">
        <f t="shared" si="2"/>
        <v>#DIV/0!</v>
      </c>
      <c r="H66" s="81"/>
      <c r="I66" s="78" t="e">
        <f t="shared" si="6"/>
        <v>#DIV/0!</v>
      </c>
      <c r="J66" s="66"/>
      <c r="K66" s="66"/>
      <c r="L66" s="66"/>
      <c r="M66" s="66"/>
      <c r="N66" s="89"/>
    </row>
    <row r="67" spans="1:14" ht="14.4" x14ac:dyDescent="0.3">
      <c r="A67" s="81"/>
      <c r="B67" s="82"/>
      <c r="C67" s="82"/>
      <c r="D67" s="76" t="e">
        <f t="shared" si="3"/>
        <v>#DIV/0!</v>
      </c>
      <c r="E67" s="83" t="e">
        <f t="shared" si="4"/>
        <v>#DIV/0!</v>
      </c>
      <c r="F67" s="84" t="e">
        <f t="shared" si="7"/>
        <v>#DIV/0!</v>
      </c>
      <c r="G67" s="78" t="e">
        <f t="shared" si="2"/>
        <v>#DIV/0!</v>
      </c>
      <c r="H67" s="81"/>
      <c r="I67" s="78" t="e">
        <f t="shared" si="6"/>
        <v>#DIV/0!</v>
      </c>
      <c r="J67" s="66"/>
      <c r="K67" s="66"/>
      <c r="L67" s="66"/>
      <c r="M67" s="66"/>
      <c r="N67" s="89"/>
    </row>
    <row r="68" spans="1:14" ht="14.4" x14ac:dyDescent="0.3">
      <c r="A68" s="81"/>
      <c r="B68" s="82"/>
      <c r="C68" s="82"/>
      <c r="D68" s="76" t="e">
        <f t="shared" si="3"/>
        <v>#DIV/0!</v>
      </c>
      <c r="E68" s="83" t="e">
        <f t="shared" si="4"/>
        <v>#DIV/0!</v>
      </c>
      <c r="F68" s="84" t="e">
        <f t="shared" si="7"/>
        <v>#DIV/0!</v>
      </c>
      <c r="G68" s="78" t="e">
        <f t="shared" si="2"/>
        <v>#DIV/0!</v>
      </c>
      <c r="H68" s="81"/>
      <c r="I68" s="78" t="e">
        <f t="shared" si="6"/>
        <v>#DIV/0!</v>
      </c>
      <c r="J68" s="66"/>
      <c r="K68" s="66"/>
      <c r="L68" s="66"/>
      <c r="M68" s="66"/>
      <c r="N68" s="89"/>
    </row>
    <row r="69" spans="1:14" ht="14.4" x14ac:dyDescent="0.3">
      <c r="A69" s="81"/>
      <c r="B69" s="82"/>
      <c r="C69" s="82"/>
      <c r="D69" s="76" t="e">
        <f t="shared" si="3"/>
        <v>#DIV/0!</v>
      </c>
      <c r="E69" s="83" t="e">
        <f t="shared" si="4"/>
        <v>#DIV/0!</v>
      </c>
      <c r="F69" s="84" t="e">
        <f t="shared" si="7"/>
        <v>#DIV/0!</v>
      </c>
      <c r="G69" s="78" t="e">
        <f t="shared" si="2"/>
        <v>#DIV/0!</v>
      </c>
      <c r="H69" s="81"/>
      <c r="I69" s="78" t="e">
        <f t="shared" si="6"/>
        <v>#DIV/0!</v>
      </c>
      <c r="J69" s="66"/>
      <c r="K69" s="66"/>
      <c r="L69" s="66"/>
      <c r="M69" s="66"/>
      <c r="N69" s="89"/>
    </row>
    <row r="70" spans="1:14" ht="14.4" x14ac:dyDescent="0.3">
      <c r="A70" s="81"/>
      <c r="B70" s="82"/>
      <c r="C70" s="82"/>
      <c r="D70" s="76" t="e">
        <f t="shared" si="3"/>
        <v>#DIV/0!</v>
      </c>
      <c r="E70" s="83" t="e">
        <f t="shared" si="4"/>
        <v>#DIV/0!</v>
      </c>
      <c r="F70" s="84" t="e">
        <f t="shared" si="7"/>
        <v>#DIV/0!</v>
      </c>
      <c r="G70" s="78" t="e">
        <f t="shared" si="2"/>
        <v>#DIV/0!</v>
      </c>
      <c r="H70" s="81"/>
      <c r="I70" s="78" t="e">
        <f t="shared" si="6"/>
        <v>#DIV/0!</v>
      </c>
      <c r="J70" s="70"/>
      <c r="K70" s="70"/>
      <c r="L70" s="70"/>
      <c r="M70" s="70"/>
      <c r="N70" s="92"/>
    </row>
  </sheetData>
  <mergeCells count="2">
    <mergeCell ref="B1:G2"/>
    <mergeCell ref="A9:N9"/>
  </mergeCells>
  <pageMargins left="0.7" right="0.7" top="0.75" bottom="0.75" header="0.3" footer="0.3"/>
  <pageSetup scale="7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F2C370-AC89-4EE8-A0F1-0C3B47B2B196}">
  <sheetPr>
    <pageSetUpPr fitToPage="1"/>
  </sheetPr>
  <dimension ref="A1:N70"/>
  <sheetViews>
    <sheetView workbookViewId="0"/>
  </sheetViews>
  <sheetFormatPr defaultColWidth="9.109375" defaultRowHeight="13.8" x14ac:dyDescent="0.3"/>
  <cols>
    <col min="1" max="1" width="20" style="1" customWidth="1"/>
    <col min="2" max="5" width="9.109375" style="1"/>
    <col min="6" max="6" width="13.44140625" style="1" customWidth="1"/>
    <col min="7" max="7" width="13.109375" style="1" customWidth="1"/>
    <col min="8" max="8" width="10.44140625" style="1" customWidth="1"/>
    <col min="9" max="9" width="13" style="1" customWidth="1"/>
    <col min="10" max="10" width="15.5546875" style="1" customWidth="1"/>
    <col min="11" max="16384" width="9.109375" style="1"/>
  </cols>
  <sheetData>
    <row r="1" spans="1:14" s="63" customFormat="1" ht="15" customHeight="1" x14ac:dyDescent="0.3">
      <c r="A1" s="86"/>
      <c r="B1" s="109" t="s">
        <v>67</v>
      </c>
      <c r="C1" s="109"/>
      <c r="D1" s="109"/>
      <c r="E1" s="109"/>
      <c r="F1" s="109"/>
      <c r="G1" s="109"/>
      <c r="H1" s="61"/>
      <c r="I1" s="62"/>
      <c r="N1" s="87"/>
    </row>
    <row r="2" spans="1:14" s="66" customFormat="1" ht="15" customHeight="1" x14ac:dyDescent="0.3">
      <c r="A2" s="88"/>
      <c r="B2" s="110"/>
      <c r="C2" s="110"/>
      <c r="D2" s="110"/>
      <c r="E2" s="110"/>
      <c r="F2" s="110"/>
      <c r="G2" s="110"/>
      <c r="H2" s="64"/>
      <c r="I2" s="65"/>
      <c r="N2" s="89"/>
    </row>
    <row r="3" spans="1:14" s="66" customFormat="1" ht="14.4" x14ac:dyDescent="0.3">
      <c r="A3" s="90"/>
      <c r="N3" s="89"/>
    </row>
    <row r="4" spans="1:14" s="66" customFormat="1" ht="14.4" x14ac:dyDescent="0.3">
      <c r="A4" s="90"/>
      <c r="F4" s="67" t="s">
        <v>0</v>
      </c>
      <c r="G4" s="68"/>
      <c r="N4" s="89"/>
    </row>
    <row r="5" spans="1:14" s="66" customFormat="1" ht="14.4" x14ac:dyDescent="0.3">
      <c r="A5" s="90"/>
      <c r="F5" s="67" t="s">
        <v>1</v>
      </c>
      <c r="G5" s="69"/>
      <c r="N5" s="89"/>
    </row>
    <row r="6" spans="1:14" s="66" customFormat="1" ht="14.4" x14ac:dyDescent="0.3">
      <c r="A6" s="90"/>
      <c r="F6" s="67" t="s">
        <v>2</v>
      </c>
      <c r="G6" s="69"/>
      <c r="N6" s="89"/>
    </row>
    <row r="7" spans="1:14" s="66" customFormat="1" ht="14.4" x14ac:dyDescent="0.3">
      <c r="A7" s="90"/>
      <c r="F7" s="67" t="s">
        <v>3</v>
      </c>
      <c r="G7" s="69"/>
      <c r="N7" s="89"/>
    </row>
    <row r="8" spans="1:14" s="66" customFormat="1" ht="14.4" x14ac:dyDescent="0.3">
      <c r="A8" s="91"/>
      <c r="B8" s="70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92"/>
    </row>
    <row r="9" spans="1:14" s="71" customFormat="1" ht="18" x14ac:dyDescent="0.35">
      <c r="A9" s="111" t="s">
        <v>68</v>
      </c>
      <c r="B9" s="112"/>
      <c r="C9" s="112"/>
      <c r="D9" s="112"/>
      <c r="E9" s="112"/>
      <c r="F9" s="112"/>
      <c r="G9" s="112"/>
      <c r="H9" s="112"/>
      <c r="I9" s="112"/>
      <c r="J9" s="112"/>
      <c r="K9" s="112"/>
      <c r="L9" s="112"/>
      <c r="M9" s="112"/>
      <c r="N9" s="113"/>
    </row>
    <row r="10" spans="1:14" s="71" customFormat="1" ht="14.4" x14ac:dyDescent="0.3">
      <c r="A10" s="8" t="s">
        <v>31</v>
      </c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10"/>
    </row>
    <row r="11" spans="1:14" s="71" customFormat="1" ht="14.4" x14ac:dyDescent="0.3">
      <c r="A11" s="11" t="s">
        <v>30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10"/>
    </row>
    <row r="12" spans="1:14" s="71" customFormat="1" ht="14.4" x14ac:dyDescent="0.3">
      <c r="A12" s="59" t="s">
        <v>73</v>
      </c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3"/>
    </row>
    <row r="13" spans="1:14" s="71" customFormat="1" ht="14.4" x14ac:dyDescent="0.3">
      <c r="A13" s="95"/>
      <c r="B13" s="100"/>
      <c r="C13" s="100"/>
      <c r="D13" s="100"/>
      <c r="E13" s="100"/>
      <c r="F13" s="100"/>
      <c r="G13" s="100"/>
      <c r="H13" s="100"/>
      <c r="I13" s="100"/>
      <c r="J13" s="100"/>
      <c r="K13" s="100"/>
      <c r="L13" s="100"/>
      <c r="M13" s="100"/>
      <c r="N13" s="101"/>
    </row>
    <row r="14" spans="1:14" ht="14.4" x14ac:dyDescent="0.3">
      <c r="A14" s="93" t="s">
        <v>41</v>
      </c>
      <c r="B14" s="66"/>
      <c r="C14" s="66"/>
      <c r="D14" s="66"/>
      <c r="E14" s="66"/>
      <c r="F14" s="66"/>
      <c r="G14" s="66"/>
      <c r="H14" s="66"/>
      <c r="I14" s="66"/>
      <c r="J14" s="66"/>
      <c r="K14" s="66"/>
      <c r="L14" s="66"/>
      <c r="M14" s="66"/>
      <c r="N14" s="89"/>
    </row>
    <row r="15" spans="1:14" ht="43.2" x14ac:dyDescent="0.3">
      <c r="A15" s="72" t="s">
        <v>4</v>
      </c>
      <c r="B15" s="73" t="s">
        <v>5</v>
      </c>
      <c r="C15" s="73" t="s">
        <v>6</v>
      </c>
      <c r="D15" s="72" t="s">
        <v>7</v>
      </c>
      <c r="E15" s="72" t="s">
        <v>8</v>
      </c>
      <c r="F15" s="72" t="s">
        <v>9</v>
      </c>
      <c r="G15" s="72" t="s">
        <v>10</v>
      </c>
      <c r="H15" s="94"/>
      <c r="I15" s="66"/>
      <c r="J15" s="66"/>
      <c r="K15" s="66"/>
      <c r="L15" s="66"/>
      <c r="M15" s="66"/>
      <c r="N15" s="89"/>
    </row>
    <row r="16" spans="1:14" ht="14.4" x14ac:dyDescent="0.3">
      <c r="A16" s="99">
        <v>0</v>
      </c>
      <c r="B16" s="75"/>
      <c r="C16" s="75"/>
      <c r="D16" s="76" t="e">
        <f t="shared" ref="D16:D21" si="0">AVERAGE(B16:C16)</f>
        <v>#DIV/0!</v>
      </c>
      <c r="E16" s="77" t="e">
        <f t="shared" ref="E16:E21" si="1">D16/$D$16</f>
        <v>#DIV/0!</v>
      </c>
      <c r="F16" s="76"/>
      <c r="G16" s="76"/>
      <c r="H16" s="66"/>
      <c r="I16" s="66"/>
      <c r="J16" s="66"/>
      <c r="K16" s="66"/>
      <c r="L16" s="66"/>
      <c r="M16" s="66"/>
      <c r="N16" s="89"/>
    </row>
    <row r="17" spans="1:14" ht="14.4" x14ac:dyDescent="0.3">
      <c r="A17" s="79">
        <v>0.25</v>
      </c>
      <c r="B17" s="75"/>
      <c r="C17" s="75"/>
      <c r="D17" s="76" t="e">
        <f t="shared" si="0"/>
        <v>#DIV/0!</v>
      </c>
      <c r="E17" s="77" t="e">
        <f t="shared" si="1"/>
        <v>#DIV/0!</v>
      </c>
      <c r="F17" s="78">
        <f>LOG(A17)</f>
        <v>-0.6020599913279624</v>
      </c>
      <c r="G17" s="79" t="e">
        <f>LOG(E17/(1-E17))</f>
        <v>#DIV/0!</v>
      </c>
      <c r="H17" s="66"/>
      <c r="I17" s="66"/>
      <c r="J17" s="66"/>
      <c r="K17" s="66"/>
      <c r="L17" s="66"/>
      <c r="M17" s="66"/>
      <c r="N17" s="89"/>
    </row>
    <row r="18" spans="1:14" ht="14.4" x14ac:dyDescent="0.3">
      <c r="A18" s="99">
        <v>1</v>
      </c>
      <c r="B18" s="75"/>
      <c r="C18" s="75"/>
      <c r="D18" s="76" t="e">
        <f t="shared" si="0"/>
        <v>#DIV/0!</v>
      </c>
      <c r="E18" s="77" t="e">
        <f t="shared" si="1"/>
        <v>#DIV/0!</v>
      </c>
      <c r="F18" s="78">
        <f>LOG(A18)</f>
        <v>0</v>
      </c>
      <c r="G18" s="79" t="e">
        <f>LOG(E18/(1-E18))</f>
        <v>#DIV/0!</v>
      </c>
      <c r="H18" s="66"/>
      <c r="I18" s="66"/>
      <c r="J18" s="66"/>
      <c r="K18" s="66"/>
      <c r="L18" s="66"/>
      <c r="M18" s="66"/>
      <c r="N18" s="89"/>
    </row>
    <row r="19" spans="1:14" ht="14.4" x14ac:dyDescent="0.3">
      <c r="A19" s="99">
        <v>2</v>
      </c>
      <c r="B19" s="75"/>
      <c r="C19" s="75"/>
      <c r="D19" s="76" t="e">
        <f t="shared" si="0"/>
        <v>#DIV/0!</v>
      </c>
      <c r="E19" s="77" t="e">
        <f t="shared" si="1"/>
        <v>#DIV/0!</v>
      </c>
      <c r="F19" s="78">
        <f>LOG(A19)</f>
        <v>0.3010299956639812</v>
      </c>
      <c r="G19" s="79" t="e">
        <f>LOG(E19/(1-E19))</f>
        <v>#DIV/0!</v>
      </c>
      <c r="H19" s="66"/>
      <c r="I19" s="66"/>
      <c r="J19" s="66"/>
      <c r="K19" s="66"/>
      <c r="L19" s="66"/>
      <c r="M19" s="66"/>
      <c r="N19" s="89"/>
    </row>
    <row r="20" spans="1:14" ht="14.4" x14ac:dyDescent="0.3">
      <c r="A20" s="99">
        <v>6</v>
      </c>
      <c r="B20" s="75"/>
      <c r="C20" s="75"/>
      <c r="D20" s="76" t="e">
        <f t="shared" si="0"/>
        <v>#DIV/0!</v>
      </c>
      <c r="E20" s="77" t="e">
        <f t="shared" si="1"/>
        <v>#DIV/0!</v>
      </c>
      <c r="F20" s="78">
        <f>LOG(A20)</f>
        <v>0.77815125038364363</v>
      </c>
      <c r="G20" s="79" t="e">
        <f>LOG(E20/(1-E20))</f>
        <v>#DIV/0!</v>
      </c>
      <c r="H20" s="66"/>
      <c r="I20" s="66"/>
      <c r="J20" s="66"/>
      <c r="K20" s="66"/>
      <c r="L20" s="66"/>
      <c r="M20" s="66"/>
      <c r="N20" s="89"/>
    </row>
    <row r="21" spans="1:14" ht="14.4" x14ac:dyDescent="0.3">
      <c r="A21" s="99">
        <v>12</v>
      </c>
      <c r="B21" s="75"/>
      <c r="C21" s="75"/>
      <c r="D21" s="76" t="e">
        <f t="shared" si="0"/>
        <v>#DIV/0!</v>
      </c>
      <c r="E21" s="77" t="e">
        <f t="shared" si="1"/>
        <v>#DIV/0!</v>
      </c>
      <c r="F21" s="78">
        <f>LOG(A21)</f>
        <v>1.0791812460476249</v>
      </c>
      <c r="G21" s="79" t="e">
        <f>LOG(E21/(1-E21))</f>
        <v>#DIV/0!</v>
      </c>
      <c r="H21" s="70"/>
      <c r="I21" s="70"/>
      <c r="J21" s="70"/>
      <c r="K21" s="70"/>
      <c r="L21" s="70"/>
      <c r="M21" s="70"/>
      <c r="N21" s="92"/>
    </row>
    <row r="22" spans="1:14" ht="14.4" x14ac:dyDescent="0.3">
      <c r="A22" s="98"/>
      <c r="B22" s="63"/>
      <c r="C22" s="63"/>
      <c r="D22" s="63"/>
      <c r="E22" s="63"/>
      <c r="F22" s="63"/>
      <c r="G22" s="63"/>
      <c r="H22" s="63"/>
      <c r="I22" s="63"/>
      <c r="J22" s="63"/>
      <c r="K22" s="63"/>
      <c r="L22" s="63"/>
      <c r="M22" s="63"/>
      <c r="N22" s="87"/>
    </row>
    <row r="23" spans="1:14" ht="16.2" x14ac:dyDescent="0.3">
      <c r="A23" s="93" t="s">
        <v>42</v>
      </c>
      <c r="B23" s="66"/>
      <c r="C23" s="66"/>
      <c r="D23" s="66"/>
      <c r="E23" s="66"/>
      <c r="F23" s="66"/>
      <c r="G23" s="66"/>
      <c r="H23" s="66"/>
      <c r="I23" s="66"/>
      <c r="J23" s="66"/>
      <c r="K23" s="66"/>
      <c r="L23" s="66"/>
      <c r="M23" s="66"/>
      <c r="N23" s="89"/>
    </row>
    <row r="24" spans="1:14" ht="14.4" x14ac:dyDescent="0.3">
      <c r="A24" s="90"/>
      <c r="B24" s="66"/>
      <c r="C24" s="66"/>
      <c r="D24" s="66"/>
      <c r="E24" s="66"/>
      <c r="F24" s="66"/>
      <c r="G24" s="66"/>
      <c r="H24" s="66"/>
      <c r="I24" s="66"/>
      <c r="J24" s="66"/>
      <c r="K24" s="66"/>
      <c r="L24" s="66"/>
      <c r="M24" s="66"/>
      <c r="N24" s="89"/>
    </row>
    <row r="25" spans="1:14" ht="14.4" x14ac:dyDescent="0.3">
      <c r="A25" s="90"/>
      <c r="B25" s="66"/>
      <c r="C25" s="66"/>
      <c r="D25" s="66"/>
      <c r="E25" s="66"/>
      <c r="F25" s="66"/>
      <c r="G25" s="66"/>
      <c r="H25" s="66"/>
      <c r="I25" s="66"/>
      <c r="J25" s="66"/>
      <c r="K25" s="66"/>
      <c r="L25" s="66"/>
      <c r="M25" s="66"/>
      <c r="N25" s="89"/>
    </row>
    <row r="26" spans="1:14" ht="14.4" x14ac:dyDescent="0.3">
      <c r="A26" s="90"/>
      <c r="B26" s="66"/>
      <c r="C26" s="66"/>
      <c r="D26" s="66"/>
      <c r="E26" s="66"/>
      <c r="F26" s="66"/>
      <c r="G26" s="66"/>
      <c r="H26" s="66"/>
      <c r="I26" s="66"/>
      <c r="J26" s="66"/>
      <c r="K26" s="66"/>
      <c r="L26" s="66"/>
      <c r="M26" s="66"/>
      <c r="N26" s="89"/>
    </row>
    <row r="27" spans="1:14" ht="14.4" x14ac:dyDescent="0.3">
      <c r="A27" s="90"/>
      <c r="B27" s="66"/>
      <c r="C27" s="66"/>
      <c r="D27" s="66"/>
      <c r="E27" s="66"/>
      <c r="F27" s="66"/>
      <c r="G27" s="66"/>
      <c r="H27" s="66"/>
      <c r="I27" s="66"/>
      <c r="J27" s="66"/>
      <c r="K27" s="66"/>
      <c r="L27" s="66"/>
      <c r="M27" s="66"/>
      <c r="N27" s="89"/>
    </row>
    <row r="28" spans="1:14" ht="14.4" x14ac:dyDescent="0.3">
      <c r="A28" s="90"/>
      <c r="B28" s="66"/>
      <c r="C28" s="66"/>
      <c r="D28" s="66"/>
      <c r="E28" s="66"/>
      <c r="F28" s="66"/>
      <c r="G28" s="66"/>
      <c r="H28" s="66"/>
      <c r="I28" s="66"/>
      <c r="J28" s="66"/>
      <c r="K28" s="66"/>
      <c r="L28" s="66"/>
      <c r="M28" s="66"/>
      <c r="N28" s="89"/>
    </row>
    <row r="29" spans="1:14" ht="16.2" x14ac:dyDescent="0.3">
      <c r="A29" s="96" t="s">
        <v>43</v>
      </c>
      <c r="B29" s="97" t="e">
        <f>(CORREL(G17:G21,F17:F21))^2</f>
        <v>#DIV/0!</v>
      </c>
      <c r="C29" s="66"/>
      <c r="D29" s="66"/>
      <c r="E29" s="66"/>
      <c r="F29" s="66"/>
      <c r="G29" s="66"/>
      <c r="H29" s="66"/>
      <c r="I29" s="66"/>
      <c r="J29" s="66"/>
      <c r="K29" s="66"/>
      <c r="L29" s="66"/>
      <c r="M29" s="66"/>
      <c r="N29" s="89"/>
    </row>
    <row r="30" spans="1:14" ht="14.4" x14ac:dyDescent="0.3">
      <c r="A30" s="96" t="s">
        <v>11</v>
      </c>
      <c r="B30" s="97" t="e">
        <f>SLOPE(G17:G21,F17:F21)</f>
        <v>#DIV/0!</v>
      </c>
      <c r="C30" s="66"/>
      <c r="D30" s="66"/>
      <c r="E30" s="66"/>
      <c r="F30" s="66"/>
      <c r="G30" s="66"/>
      <c r="H30" s="66"/>
      <c r="I30" s="66"/>
      <c r="J30" s="66"/>
      <c r="K30" s="66"/>
      <c r="L30" s="66"/>
      <c r="M30" s="66"/>
      <c r="N30" s="89"/>
    </row>
    <row r="31" spans="1:14" ht="14.4" x14ac:dyDescent="0.3">
      <c r="A31" s="96" t="s">
        <v>12</v>
      </c>
      <c r="B31" s="97" t="e">
        <f>INTERCEPT(G17:G21,F17:F21)</f>
        <v>#DIV/0!</v>
      </c>
      <c r="C31" s="66"/>
      <c r="D31" s="66"/>
      <c r="E31" s="66"/>
      <c r="F31" s="66"/>
      <c r="G31" s="66"/>
      <c r="H31" s="66"/>
      <c r="I31" s="66"/>
      <c r="J31" s="66"/>
      <c r="K31" s="66"/>
      <c r="L31" s="66"/>
      <c r="M31" s="66"/>
      <c r="N31" s="89"/>
    </row>
    <row r="32" spans="1:14" ht="14.4" x14ac:dyDescent="0.3">
      <c r="A32" s="90"/>
      <c r="B32" s="66"/>
      <c r="C32" s="66"/>
      <c r="D32" s="66"/>
      <c r="E32" s="66"/>
      <c r="F32" s="66"/>
      <c r="G32" s="66"/>
      <c r="H32" s="66"/>
      <c r="I32" s="66"/>
      <c r="J32" s="66"/>
      <c r="K32" s="66"/>
      <c r="L32" s="66"/>
      <c r="M32" s="66"/>
      <c r="N32" s="89"/>
    </row>
    <row r="33" spans="1:14" ht="14.4" x14ac:dyDescent="0.3">
      <c r="A33" s="90"/>
      <c r="B33" s="66"/>
      <c r="C33" s="66"/>
      <c r="D33" s="66"/>
      <c r="E33" s="66"/>
      <c r="F33" s="66"/>
      <c r="G33" s="66"/>
      <c r="H33" s="66"/>
      <c r="I33" s="66"/>
      <c r="J33" s="66"/>
      <c r="K33" s="66"/>
      <c r="L33" s="66"/>
      <c r="M33" s="66"/>
      <c r="N33" s="89"/>
    </row>
    <row r="34" spans="1:14" ht="14.4" x14ac:dyDescent="0.3">
      <c r="A34" s="90"/>
      <c r="B34" s="66"/>
      <c r="C34" s="66"/>
      <c r="D34" s="66"/>
      <c r="E34" s="66"/>
      <c r="F34" s="66"/>
      <c r="G34" s="66"/>
      <c r="H34" s="66"/>
      <c r="I34" s="66"/>
      <c r="J34" s="66"/>
      <c r="K34" s="66"/>
      <c r="L34" s="66"/>
      <c r="M34" s="66"/>
      <c r="N34" s="89"/>
    </row>
    <row r="35" spans="1:14" ht="14.4" x14ac:dyDescent="0.3">
      <c r="A35" s="90"/>
      <c r="B35" s="66"/>
      <c r="C35" s="66"/>
      <c r="D35" s="66"/>
      <c r="E35" s="66"/>
      <c r="F35" s="66"/>
      <c r="G35" s="66"/>
      <c r="H35" s="66"/>
      <c r="I35" s="66"/>
      <c r="J35" s="66"/>
      <c r="K35" s="66"/>
      <c r="L35" s="66"/>
      <c r="M35" s="66"/>
      <c r="N35" s="89"/>
    </row>
    <row r="36" spans="1:14" ht="14.4" x14ac:dyDescent="0.3">
      <c r="A36" s="91"/>
      <c r="B36" s="70"/>
      <c r="C36" s="70"/>
      <c r="D36" s="70"/>
      <c r="E36" s="70"/>
      <c r="F36" s="70"/>
      <c r="G36" s="70"/>
      <c r="H36" s="70"/>
      <c r="I36" s="70"/>
      <c r="J36" s="70"/>
      <c r="K36" s="70"/>
      <c r="L36" s="70"/>
      <c r="M36" s="70"/>
      <c r="N36" s="92"/>
    </row>
    <row r="37" spans="1:14" ht="14.4" x14ac:dyDescent="0.3">
      <c r="A37" s="98"/>
      <c r="B37" s="63"/>
      <c r="C37" s="63"/>
      <c r="D37" s="63"/>
      <c r="E37" s="63"/>
      <c r="F37" s="63"/>
      <c r="G37" s="63"/>
      <c r="H37" s="63"/>
      <c r="I37" s="63"/>
      <c r="J37" s="63"/>
      <c r="K37" s="63"/>
      <c r="L37" s="63"/>
      <c r="M37" s="63"/>
      <c r="N37" s="87"/>
    </row>
    <row r="38" spans="1:14" ht="14.4" x14ac:dyDescent="0.3">
      <c r="A38" s="93" t="s">
        <v>75</v>
      </c>
      <c r="B38" s="66"/>
      <c r="C38" s="66"/>
      <c r="D38" s="66"/>
      <c r="E38" s="66"/>
      <c r="F38" s="66"/>
      <c r="G38" s="66"/>
      <c r="H38" s="66"/>
      <c r="I38" s="66"/>
      <c r="J38" s="66"/>
      <c r="K38" s="66"/>
      <c r="L38" s="66"/>
      <c r="M38" s="66"/>
      <c r="N38" s="89"/>
    </row>
    <row r="39" spans="1:14" ht="60.75" customHeight="1" x14ac:dyDescent="0.3">
      <c r="A39" s="73" t="s">
        <v>13</v>
      </c>
      <c r="B39" s="80" t="s">
        <v>5</v>
      </c>
      <c r="C39" s="80" t="s">
        <v>6</v>
      </c>
      <c r="D39" s="72" t="s">
        <v>7</v>
      </c>
      <c r="E39" s="72" t="s">
        <v>8</v>
      </c>
      <c r="F39" s="72" t="s">
        <v>10</v>
      </c>
      <c r="G39" s="72" t="s">
        <v>28</v>
      </c>
      <c r="H39" s="73" t="s">
        <v>15</v>
      </c>
      <c r="I39" s="72" t="s">
        <v>29</v>
      </c>
      <c r="J39" s="66"/>
      <c r="K39" s="66"/>
      <c r="L39" s="66"/>
      <c r="M39" s="66"/>
      <c r="N39" s="89"/>
    </row>
    <row r="40" spans="1:14" ht="14.4" x14ac:dyDescent="0.3">
      <c r="A40" s="81"/>
      <c r="B40" s="82"/>
      <c r="C40" s="82"/>
      <c r="D40" s="76" t="e">
        <f>AVERAGE(B40:C40)</f>
        <v>#DIV/0!</v>
      </c>
      <c r="E40" s="83" t="e">
        <f>D40/$D$16</f>
        <v>#DIV/0!</v>
      </c>
      <c r="F40" s="84" t="e">
        <f>LOG(((E40/$E$16)/(1-(E40/$E$16))))</f>
        <v>#DIV/0!</v>
      </c>
      <c r="G40" s="78" t="e">
        <f t="shared" ref="G40:G70" si="2">10^((F40-$B$31)/$B$30)</f>
        <v>#DIV/0!</v>
      </c>
      <c r="H40" s="81"/>
      <c r="I40" s="78" t="e">
        <f>G40*H40</f>
        <v>#DIV/0!</v>
      </c>
      <c r="J40" s="66"/>
      <c r="K40" s="66"/>
      <c r="L40" s="66"/>
      <c r="M40" s="66"/>
      <c r="N40" s="89"/>
    </row>
    <row r="41" spans="1:14" ht="14.4" x14ac:dyDescent="0.3">
      <c r="A41" s="81"/>
      <c r="B41" s="82"/>
      <c r="C41" s="82"/>
      <c r="D41" s="76" t="e">
        <f t="shared" ref="D41:D70" si="3">AVERAGE(B41:C41)</f>
        <v>#DIV/0!</v>
      </c>
      <c r="E41" s="83" t="e">
        <f t="shared" ref="E41:E70" si="4">D41/$D$16</f>
        <v>#DIV/0!</v>
      </c>
      <c r="F41" s="84" t="e">
        <f t="shared" ref="F41:F59" si="5">LOG(((E41/$E$16)/(1-(E41/$E$16))))</f>
        <v>#DIV/0!</v>
      </c>
      <c r="G41" s="78" t="e">
        <f t="shared" si="2"/>
        <v>#DIV/0!</v>
      </c>
      <c r="H41" s="81"/>
      <c r="I41" s="78" t="e">
        <f t="shared" ref="I41:I70" si="6">G41*H41</f>
        <v>#DIV/0!</v>
      </c>
      <c r="J41" s="66"/>
      <c r="K41" s="66"/>
      <c r="L41" s="66"/>
      <c r="M41" s="66"/>
      <c r="N41" s="89"/>
    </row>
    <row r="42" spans="1:14" ht="14.4" x14ac:dyDescent="0.3">
      <c r="A42" s="81"/>
      <c r="B42" s="82"/>
      <c r="C42" s="82"/>
      <c r="D42" s="76" t="e">
        <f t="shared" si="3"/>
        <v>#DIV/0!</v>
      </c>
      <c r="E42" s="83" t="e">
        <f t="shared" si="4"/>
        <v>#DIV/0!</v>
      </c>
      <c r="F42" s="84" t="e">
        <f t="shared" si="5"/>
        <v>#DIV/0!</v>
      </c>
      <c r="G42" s="78" t="e">
        <f t="shared" si="2"/>
        <v>#DIV/0!</v>
      </c>
      <c r="H42" s="81"/>
      <c r="I42" s="78" t="e">
        <f t="shared" si="6"/>
        <v>#DIV/0!</v>
      </c>
      <c r="J42" s="66"/>
      <c r="K42" s="66"/>
      <c r="L42" s="66"/>
      <c r="M42" s="66"/>
      <c r="N42" s="89"/>
    </row>
    <row r="43" spans="1:14" ht="14.4" x14ac:dyDescent="0.3">
      <c r="A43" s="81"/>
      <c r="B43" s="82"/>
      <c r="C43" s="82"/>
      <c r="D43" s="76" t="e">
        <f t="shared" si="3"/>
        <v>#DIV/0!</v>
      </c>
      <c r="E43" s="83" t="e">
        <f t="shared" si="4"/>
        <v>#DIV/0!</v>
      </c>
      <c r="F43" s="84" t="e">
        <f t="shared" si="5"/>
        <v>#DIV/0!</v>
      </c>
      <c r="G43" s="78" t="e">
        <f t="shared" si="2"/>
        <v>#DIV/0!</v>
      </c>
      <c r="H43" s="81"/>
      <c r="I43" s="78" t="e">
        <f t="shared" si="6"/>
        <v>#DIV/0!</v>
      </c>
      <c r="J43" s="66"/>
      <c r="K43" s="66"/>
      <c r="L43" s="66"/>
      <c r="M43" s="66"/>
      <c r="N43" s="89"/>
    </row>
    <row r="44" spans="1:14" ht="14.4" x14ac:dyDescent="0.3">
      <c r="A44" s="81"/>
      <c r="B44" s="82"/>
      <c r="C44" s="82"/>
      <c r="D44" s="76" t="e">
        <f t="shared" si="3"/>
        <v>#DIV/0!</v>
      </c>
      <c r="E44" s="83" t="e">
        <f t="shared" si="4"/>
        <v>#DIV/0!</v>
      </c>
      <c r="F44" s="84" t="e">
        <f t="shared" si="5"/>
        <v>#DIV/0!</v>
      </c>
      <c r="G44" s="78" t="e">
        <f t="shared" si="2"/>
        <v>#DIV/0!</v>
      </c>
      <c r="H44" s="81"/>
      <c r="I44" s="78" t="e">
        <f t="shared" si="6"/>
        <v>#DIV/0!</v>
      </c>
      <c r="J44" s="66"/>
      <c r="K44" s="66"/>
      <c r="L44" s="66"/>
      <c r="M44" s="66"/>
      <c r="N44" s="89"/>
    </row>
    <row r="45" spans="1:14" ht="14.4" x14ac:dyDescent="0.3">
      <c r="A45" s="81"/>
      <c r="B45" s="82"/>
      <c r="C45" s="82"/>
      <c r="D45" s="76" t="e">
        <f t="shared" si="3"/>
        <v>#DIV/0!</v>
      </c>
      <c r="E45" s="83" t="e">
        <f t="shared" si="4"/>
        <v>#DIV/0!</v>
      </c>
      <c r="F45" s="84" t="e">
        <f t="shared" si="5"/>
        <v>#DIV/0!</v>
      </c>
      <c r="G45" s="78" t="e">
        <f t="shared" si="2"/>
        <v>#DIV/0!</v>
      </c>
      <c r="H45" s="81"/>
      <c r="I45" s="78" t="e">
        <f t="shared" si="6"/>
        <v>#DIV/0!</v>
      </c>
      <c r="J45" s="66"/>
      <c r="K45" s="66"/>
      <c r="L45" s="66"/>
      <c r="M45" s="66"/>
      <c r="N45" s="89"/>
    </row>
    <row r="46" spans="1:14" ht="14.4" x14ac:dyDescent="0.3">
      <c r="A46" s="81"/>
      <c r="B46" s="82"/>
      <c r="C46" s="82"/>
      <c r="D46" s="76" t="e">
        <f t="shared" si="3"/>
        <v>#DIV/0!</v>
      </c>
      <c r="E46" s="83" t="e">
        <f t="shared" si="4"/>
        <v>#DIV/0!</v>
      </c>
      <c r="F46" s="84" t="e">
        <f t="shared" si="5"/>
        <v>#DIV/0!</v>
      </c>
      <c r="G46" s="78" t="e">
        <f t="shared" si="2"/>
        <v>#DIV/0!</v>
      </c>
      <c r="H46" s="81"/>
      <c r="I46" s="78" t="e">
        <f t="shared" si="6"/>
        <v>#DIV/0!</v>
      </c>
      <c r="J46" s="66"/>
      <c r="K46" s="66"/>
      <c r="L46" s="66"/>
      <c r="M46" s="66"/>
      <c r="N46" s="89"/>
    </row>
    <row r="47" spans="1:14" ht="14.4" x14ac:dyDescent="0.3">
      <c r="A47" s="81"/>
      <c r="B47" s="82"/>
      <c r="C47" s="82"/>
      <c r="D47" s="76" t="e">
        <f t="shared" si="3"/>
        <v>#DIV/0!</v>
      </c>
      <c r="E47" s="83" t="e">
        <f t="shared" si="4"/>
        <v>#DIV/0!</v>
      </c>
      <c r="F47" s="84" t="e">
        <f t="shared" si="5"/>
        <v>#DIV/0!</v>
      </c>
      <c r="G47" s="78" t="e">
        <f t="shared" si="2"/>
        <v>#DIV/0!</v>
      </c>
      <c r="H47" s="81"/>
      <c r="I47" s="78" t="e">
        <f t="shared" si="6"/>
        <v>#DIV/0!</v>
      </c>
      <c r="J47" s="66"/>
      <c r="K47" s="66"/>
      <c r="L47" s="66"/>
      <c r="M47" s="66"/>
      <c r="N47" s="89"/>
    </row>
    <row r="48" spans="1:14" ht="14.4" x14ac:dyDescent="0.3">
      <c r="A48" s="81"/>
      <c r="B48" s="82"/>
      <c r="C48" s="82"/>
      <c r="D48" s="76" t="e">
        <f t="shared" si="3"/>
        <v>#DIV/0!</v>
      </c>
      <c r="E48" s="83" t="e">
        <f t="shared" si="4"/>
        <v>#DIV/0!</v>
      </c>
      <c r="F48" s="84" t="e">
        <f t="shared" si="5"/>
        <v>#DIV/0!</v>
      </c>
      <c r="G48" s="78" t="e">
        <f t="shared" si="2"/>
        <v>#DIV/0!</v>
      </c>
      <c r="H48" s="81"/>
      <c r="I48" s="78" t="e">
        <f t="shared" si="6"/>
        <v>#DIV/0!</v>
      </c>
      <c r="J48" s="66"/>
      <c r="K48" s="66"/>
      <c r="L48" s="66"/>
      <c r="M48" s="66"/>
      <c r="N48" s="89"/>
    </row>
    <row r="49" spans="1:14" ht="14.4" x14ac:dyDescent="0.3">
      <c r="A49" s="81"/>
      <c r="B49" s="82"/>
      <c r="C49" s="82"/>
      <c r="D49" s="76" t="e">
        <f t="shared" si="3"/>
        <v>#DIV/0!</v>
      </c>
      <c r="E49" s="83" t="e">
        <f t="shared" si="4"/>
        <v>#DIV/0!</v>
      </c>
      <c r="F49" s="84" t="e">
        <f t="shared" si="5"/>
        <v>#DIV/0!</v>
      </c>
      <c r="G49" s="78" t="e">
        <f t="shared" si="2"/>
        <v>#DIV/0!</v>
      </c>
      <c r="H49" s="81"/>
      <c r="I49" s="78" t="e">
        <f t="shared" si="6"/>
        <v>#DIV/0!</v>
      </c>
      <c r="J49" s="66"/>
      <c r="K49" s="66"/>
      <c r="L49" s="66"/>
      <c r="M49" s="66"/>
      <c r="N49" s="89"/>
    </row>
    <row r="50" spans="1:14" ht="14.4" x14ac:dyDescent="0.3">
      <c r="A50" s="81"/>
      <c r="B50" s="82"/>
      <c r="C50" s="82"/>
      <c r="D50" s="76" t="e">
        <f t="shared" si="3"/>
        <v>#DIV/0!</v>
      </c>
      <c r="E50" s="83" t="e">
        <f t="shared" si="4"/>
        <v>#DIV/0!</v>
      </c>
      <c r="F50" s="84" t="e">
        <f t="shared" si="5"/>
        <v>#DIV/0!</v>
      </c>
      <c r="G50" s="78" t="e">
        <f t="shared" si="2"/>
        <v>#DIV/0!</v>
      </c>
      <c r="H50" s="81"/>
      <c r="I50" s="78" t="e">
        <f t="shared" si="6"/>
        <v>#DIV/0!</v>
      </c>
      <c r="J50" s="66"/>
      <c r="K50" s="66"/>
      <c r="L50" s="66"/>
      <c r="M50" s="66"/>
      <c r="N50" s="89"/>
    </row>
    <row r="51" spans="1:14" ht="14.4" x14ac:dyDescent="0.3">
      <c r="A51" s="81"/>
      <c r="B51" s="82"/>
      <c r="C51" s="82"/>
      <c r="D51" s="76" t="e">
        <f t="shared" si="3"/>
        <v>#DIV/0!</v>
      </c>
      <c r="E51" s="83" t="e">
        <f t="shared" si="4"/>
        <v>#DIV/0!</v>
      </c>
      <c r="F51" s="84" t="e">
        <f t="shared" si="5"/>
        <v>#DIV/0!</v>
      </c>
      <c r="G51" s="78" t="e">
        <f t="shared" si="2"/>
        <v>#DIV/0!</v>
      </c>
      <c r="H51" s="81"/>
      <c r="I51" s="78" t="e">
        <f t="shared" si="6"/>
        <v>#DIV/0!</v>
      </c>
      <c r="J51" s="66"/>
      <c r="K51" s="66"/>
      <c r="L51" s="66"/>
      <c r="M51" s="66"/>
      <c r="N51" s="89"/>
    </row>
    <row r="52" spans="1:14" ht="14.4" x14ac:dyDescent="0.3">
      <c r="A52" s="81"/>
      <c r="B52" s="82"/>
      <c r="C52" s="82"/>
      <c r="D52" s="76" t="e">
        <f t="shared" si="3"/>
        <v>#DIV/0!</v>
      </c>
      <c r="E52" s="83" t="e">
        <f t="shared" si="4"/>
        <v>#DIV/0!</v>
      </c>
      <c r="F52" s="84" t="e">
        <f t="shared" si="5"/>
        <v>#DIV/0!</v>
      </c>
      <c r="G52" s="78" t="e">
        <f t="shared" si="2"/>
        <v>#DIV/0!</v>
      </c>
      <c r="H52" s="81"/>
      <c r="I52" s="78" t="e">
        <f t="shared" si="6"/>
        <v>#DIV/0!</v>
      </c>
      <c r="J52" s="66"/>
      <c r="K52" s="66"/>
      <c r="L52" s="66"/>
      <c r="M52" s="66"/>
      <c r="N52" s="89"/>
    </row>
    <row r="53" spans="1:14" ht="14.4" x14ac:dyDescent="0.3">
      <c r="A53" s="81"/>
      <c r="B53" s="82"/>
      <c r="C53" s="82"/>
      <c r="D53" s="76" t="e">
        <f t="shared" si="3"/>
        <v>#DIV/0!</v>
      </c>
      <c r="E53" s="83" t="e">
        <f t="shared" si="4"/>
        <v>#DIV/0!</v>
      </c>
      <c r="F53" s="84" t="e">
        <f t="shared" si="5"/>
        <v>#DIV/0!</v>
      </c>
      <c r="G53" s="78" t="e">
        <f t="shared" si="2"/>
        <v>#DIV/0!</v>
      </c>
      <c r="H53" s="81"/>
      <c r="I53" s="78" t="e">
        <f t="shared" si="6"/>
        <v>#DIV/0!</v>
      </c>
      <c r="J53" s="66"/>
      <c r="K53" s="66"/>
      <c r="L53" s="66"/>
      <c r="M53" s="66"/>
      <c r="N53" s="89"/>
    </row>
    <row r="54" spans="1:14" ht="14.4" x14ac:dyDescent="0.3">
      <c r="A54" s="81"/>
      <c r="B54" s="82"/>
      <c r="C54" s="82"/>
      <c r="D54" s="76" t="e">
        <f t="shared" si="3"/>
        <v>#DIV/0!</v>
      </c>
      <c r="E54" s="83" t="e">
        <f t="shared" si="4"/>
        <v>#DIV/0!</v>
      </c>
      <c r="F54" s="84" t="e">
        <f t="shared" si="5"/>
        <v>#DIV/0!</v>
      </c>
      <c r="G54" s="78" t="e">
        <f t="shared" si="2"/>
        <v>#DIV/0!</v>
      </c>
      <c r="H54" s="81"/>
      <c r="I54" s="78" t="e">
        <f t="shared" si="6"/>
        <v>#DIV/0!</v>
      </c>
      <c r="J54" s="66"/>
      <c r="K54" s="66"/>
      <c r="L54" s="66"/>
      <c r="M54" s="66"/>
      <c r="N54" s="89"/>
    </row>
    <row r="55" spans="1:14" ht="14.4" x14ac:dyDescent="0.3">
      <c r="A55" s="81"/>
      <c r="B55" s="82"/>
      <c r="C55" s="82"/>
      <c r="D55" s="76" t="e">
        <f t="shared" si="3"/>
        <v>#DIV/0!</v>
      </c>
      <c r="E55" s="83" t="e">
        <f t="shared" si="4"/>
        <v>#DIV/0!</v>
      </c>
      <c r="F55" s="84" t="e">
        <f t="shared" si="5"/>
        <v>#DIV/0!</v>
      </c>
      <c r="G55" s="78" t="e">
        <f t="shared" si="2"/>
        <v>#DIV/0!</v>
      </c>
      <c r="H55" s="81"/>
      <c r="I55" s="78" t="e">
        <f t="shared" si="6"/>
        <v>#DIV/0!</v>
      </c>
      <c r="J55" s="66"/>
      <c r="K55" s="66"/>
      <c r="L55" s="66"/>
      <c r="M55" s="66"/>
      <c r="N55" s="89"/>
    </row>
    <row r="56" spans="1:14" ht="14.4" x14ac:dyDescent="0.3">
      <c r="A56" s="81"/>
      <c r="B56" s="82"/>
      <c r="C56" s="82"/>
      <c r="D56" s="76" t="e">
        <f t="shared" si="3"/>
        <v>#DIV/0!</v>
      </c>
      <c r="E56" s="83" t="e">
        <f t="shared" si="4"/>
        <v>#DIV/0!</v>
      </c>
      <c r="F56" s="84" t="e">
        <f t="shared" si="5"/>
        <v>#DIV/0!</v>
      </c>
      <c r="G56" s="78" t="e">
        <f t="shared" si="2"/>
        <v>#DIV/0!</v>
      </c>
      <c r="H56" s="81"/>
      <c r="I56" s="78" t="e">
        <f t="shared" si="6"/>
        <v>#DIV/0!</v>
      </c>
      <c r="J56" s="66"/>
      <c r="K56" s="66"/>
      <c r="L56" s="66"/>
      <c r="M56" s="66"/>
      <c r="N56" s="89"/>
    </row>
    <row r="57" spans="1:14" ht="14.4" x14ac:dyDescent="0.3">
      <c r="A57" s="81"/>
      <c r="B57" s="82"/>
      <c r="C57" s="82"/>
      <c r="D57" s="76" t="e">
        <f t="shared" si="3"/>
        <v>#DIV/0!</v>
      </c>
      <c r="E57" s="83" t="e">
        <f t="shared" si="4"/>
        <v>#DIV/0!</v>
      </c>
      <c r="F57" s="84" t="e">
        <f t="shared" si="5"/>
        <v>#DIV/0!</v>
      </c>
      <c r="G57" s="78" t="e">
        <f t="shared" si="2"/>
        <v>#DIV/0!</v>
      </c>
      <c r="H57" s="81"/>
      <c r="I57" s="78" t="e">
        <f t="shared" si="6"/>
        <v>#DIV/0!</v>
      </c>
      <c r="J57" s="66"/>
      <c r="K57" s="66"/>
      <c r="L57" s="66"/>
      <c r="M57" s="66"/>
      <c r="N57" s="89"/>
    </row>
    <row r="58" spans="1:14" ht="14.4" x14ac:dyDescent="0.3">
      <c r="A58" s="81"/>
      <c r="B58" s="82"/>
      <c r="C58" s="82"/>
      <c r="D58" s="76" t="e">
        <f t="shared" si="3"/>
        <v>#DIV/0!</v>
      </c>
      <c r="E58" s="83" t="e">
        <f t="shared" si="4"/>
        <v>#DIV/0!</v>
      </c>
      <c r="F58" s="84" t="e">
        <f t="shared" si="5"/>
        <v>#DIV/0!</v>
      </c>
      <c r="G58" s="78" t="e">
        <f t="shared" si="2"/>
        <v>#DIV/0!</v>
      </c>
      <c r="H58" s="81"/>
      <c r="I58" s="78" t="e">
        <f t="shared" si="6"/>
        <v>#DIV/0!</v>
      </c>
      <c r="J58" s="66"/>
      <c r="K58" s="66"/>
      <c r="L58" s="66"/>
      <c r="M58" s="66"/>
      <c r="N58" s="89"/>
    </row>
    <row r="59" spans="1:14" ht="14.4" x14ac:dyDescent="0.3">
      <c r="A59" s="81"/>
      <c r="B59" s="82"/>
      <c r="C59" s="82"/>
      <c r="D59" s="76" t="e">
        <f t="shared" si="3"/>
        <v>#DIV/0!</v>
      </c>
      <c r="E59" s="83" t="e">
        <f t="shared" si="4"/>
        <v>#DIV/0!</v>
      </c>
      <c r="F59" s="84" t="e">
        <f t="shared" si="5"/>
        <v>#DIV/0!</v>
      </c>
      <c r="G59" s="78" t="e">
        <f t="shared" si="2"/>
        <v>#DIV/0!</v>
      </c>
      <c r="H59" s="81"/>
      <c r="I59" s="78" t="e">
        <f t="shared" si="6"/>
        <v>#DIV/0!</v>
      </c>
      <c r="J59" s="66"/>
      <c r="K59" s="66"/>
      <c r="L59" s="66"/>
      <c r="M59" s="66"/>
      <c r="N59" s="89"/>
    </row>
    <row r="60" spans="1:14" ht="14.4" x14ac:dyDescent="0.3">
      <c r="A60" s="81"/>
      <c r="B60" s="82"/>
      <c r="C60" s="82"/>
      <c r="D60" s="76" t="e">
        <f t="shared" si="3"/>
        <v>#DIV/0!</v>
      </c>
      <c r="E60" s="83" t="e">
        <f t="shared" si="4"/>
        <v>#DIV/0!</v>
      </c>
      <c r="F60" s="84" t="e">
        <f>LOG(((E60/$E$16)/(1-(E60/$E$16))))</f>
        <v>#DIV/0!</v>
      </c>
      <c r="G60" s="78" t="e">
        <f t="shared" si="2"/>
        <v>#DIV/0!</v>
      </c>
      <c r="H60" s="81"/>
      <c r="I60" s="78" t="e">
        <f t="shared" si="6"/>
        <v>#DIV/0!</v>
      </c>
      <c r="J60" s="66"/>
      <c r="K60" s="66"/>
      <c r="L60" s="66"/>
      <c r="M60" s="66"/>
      <c r="N60" s="89"/>
    </row>
    <row r="61" spans="1:14" ht="14.4" x14ac:dyDescent="0.3">
      <c r="A61" s="81"/>
      <c r="B61" s="82"/>
      <c r="C61" s="82"/>
      <c r="D61" s="76" t="e">
        <f t="shared" si="3"/>
        <v>#DIV/0!</v>
      </c>
      <c r="E61" s="83" t="e">
        <f t="shared" si="4"/>
        <v>#DIV/0!</v>
      </c>
      <c r="F61" s="84" t="e">
        <f t="shared" ref="F61:F70" si="7">LOG(((E61/$E$16)/(1-(E61/$E$16))))</f>
        <v>#DIV/0!</v>
      </c>
      <c r="G61" s="78" t="e">
        <f t="shared" si="2"/>
        <v>#DIV/0!</v>
      </c>
      <c r="H61" s="81"/>
      <c r="I61" s="78" t="e">
        <f t="shared" si="6"/>
        <v>#DIV/0!</v>
      </c>
      <c r="J61" s="66"/>
      <c r="K61" s="66"/>
      <c r="L61" s="66"/>
      <c r="M61" s="66"/>
      <c r="N61" s="89"/>
    </row>
    <row r="62" spans="1:14" ht="14.4" x14ac:dyDescent="0.3">
      <c r="A62" s="81"/>
      <c r="B62" s="82"/>
      <c r="C62" s="82"/>
      <c r="D62" s="76" t="e">
        <f t="shared" si="3"/>
        <v>#DIV/0!</v>
      </c>
      <c r="E62" s="83" t="e">
        <f t="shared" si="4"/>
        <v>#DIV/0!</v>
      </c>
      <c r="F62" s="84" t="e">
        <f t="shared" si="7"/>
        <v>#DIV/0!</v>
      </c>
      <c r="G62" s="78" t="e">
        <f t="shared" si="2"/>
        <v>#DIV/0!</v>
      </c>
      <c r="H62" s="81"/>
      <c r="I62" s="78" t="e">
        <f t="shared" si="6"/>
        <v>#DIV/0!</v>
      </c>
      <c r="J62" s="66"/>
      <c r="K62" s="66"/>
      <c r="L62" s="66"/>
      <c r="M62" s="66"/>
      <c r="N62" s="89"/>
    </row>
    <row r="63" spans="1:14" ht="14.4" x14ac:dyDescent="0.3">
      <c r="A63" s="81"/>
      <c r="B63" s="82"/>
      <c r="C63" s="82"/>
      <c r="D63" s="76" t="e">
        <f t="shared" si="3"/>
        <v>#DIV/0!</v>
      </c>
      <c r="E63" s="83" t="e">
        <f t="shared" si="4"/>
        <v>#DIV/0!</v>
      </c>
      <c r="F63" s="84" t="e">
        <f t="shared" si="7"/>
        <v>#DIV/0!</v>
      </c>
      <c r="G63" s="78" t="e">
        <f t="shared" si="2"/>
        <v>#DIV/0!</v>
      </c>
      <c r="H63" s="81"/>
      <c r="I63" s="78" t="e">
        <f t="shared" si="6"/>
        <v>#DIV/0!</v>
      </c>
      <c r="J63" s="66"/>
      <c r="K63" s="66"/>
      <c r="L63" s="66"/>
      <c r="M63" s="66"/>
      <c r="N63" s="89"/>
    </row>
    <row r="64" spans="1:14" ht="14.4" x14ac:dyDescent="0.3">
      <c r="A64" s="81"/>
      <c r="B64" s="82"/>
      <c r="C64" s="82"/>
      <c r="D64" s="76" t="e">
        <f t="shared" si="3"/>
        <v>#DIV/0!</v>
      </c>
      <c r="E64" s="83" t="e">
        <f t="shared" si="4"/>
        <v>#DIV/0!</v>
      </c>
      <c r="F64" s="84" t="e">
        <f t="shared" si="7"/>
        <v>#DIV/0!</v>
      </c>
      <c r="G64" s="78" t="e">
        <f t="shared" si="2"/>
        <v>#DIV/0!</v>
      </c>
      <c r="H64" s="81"/>
      <c r="I64" s="78" t="e">
        <f t="shared" si="6"/>
        <v>#DIV/0!</v>
      </c>
      <c r="J64" s="66"/>
      <c r="K64" s="66"/>
      <c r="L64" s="66"/>
      <c r="M64" s="66"/>
      <c r="N64" s="89"/>
    </row>
    <row r="65" spans="1:14" ht="14.4" x14ac:dyDescent="0.3">
      <c r="A65" s="81"/>
      <c r="B65" s="82"/>
      <c r="C65" s="82"/>
      <c r="D65" s="76" t="e">
        <f t="shared" si="3"/>
        <v>#DIV/0!</v>
      </c>
      <c r="E65" s="83" t="e">
        <f t="shared" si="4"/>
        <v>#DIV/0!</v>
      </c>
      <c r="F65" s="84" t="e">
        <f t="shared" si="7"/>
        <v>#DIV/0!</v>
      </c>
      <c r="G65" s="78" t="e">
        <f t="shared" si="2"/>
        <v>#DIV/0!</v>
      </c>
      <c r="H65" s="81"/>
      <c r="I65" s="78" t="e">
        <f t="shared" si="6"/>
        <v>#DIV/0!</v>
      </c>
      <c r="J65" s="66"/>
      <c r="K65" s="66"/>
      <c r="L65" s="66"/>
      <c r="M65" s="66"/>
      <c r="N65" s="89"/>
    </row>
    <row r="66" spans="1:14" ht="14.4" x14ac:dyDescent="0.3">
      <c r="A66" s="81"/>
      <c r="B66" s="82"/>
      <c r="C66" s="82"/>
      <c r="D66" s="76" t="e">
        <f t="shared" si="3"/>
        <v>#DIV/0!</v>
      </c>
      <c r="E66" s="83" t="e">
        <f t="shared" si="4"/>
        <v>#DIV/0!</v>
      </c>
      <c r="F66" s="84" t="e">
        <f t="shared" si="7"/>
        <v>#DIV/0!</v>
      </c>
      <c r="G66" s="78" t="e">
        <f t="shared" si="2"/>
        <v>#DIV/0!</v>
      </c>
      <c r="H66" s="81"/>
      <c r="I66" s="78" t="e">
        <f t="shared" si="6"/>
        <v>#DIV/0!</v>
      </c>
      <c r="J66" s="66"/>
      <c r="K66" s="66"/>
      <c r="L66" s="66"/>
      <c r="M66" s="66"/>
      <c r="N66" s="89"/>
    </row>
    <row r="67" spans="1:14" ht="14.4" x14ac:dyDescent="0.3">
      <c r="A67" s="81"/>
      <c r="B67" s="82"/>
      <c r="C67" s="82"/>
      <c r="D67" s="76" t="e">
        <f t="shared" si="3"/>
        <v>#DIV/0!</v>
      </c>
      <c r="E67" s="83" t="e">
        <f t="shared" si="4"/>
        <v>#DIV/0!</v>
      </c>
      <c r="F67" s="84" t="e">
        <f t="shared" si="7"/>
        <v>#DIV/0!</v>
      </c>
      <c r="G67" s="78" t="e">
        <f t="shared" si="2"/>
        <v>#DIV/0!</v>
      </c>
      <c r="H67" s="81"/>
      <c r="I67" s="78" t="e">
        <f t="shared" si="6"/>
        <v>#DIV/0!</v>
      </c>
      <c r="J67" s="66"/>
      <c r="K67" s="66"/>
      <c r="L67" s="66"/>
      <c r="M67" s="66"/>
      <c r="N67" s="89"/>
    </row>
    <row r="68" spans="1:14" ht="14.4" x14ac:dyDescent="0.3">
      <c r="A68" s="81"/>
      <c r="B68" s="82"/>
      <c r="C68" s="82"/>
      <c r="D68" s="76" t="e">
        <f t="shared" si="3"/>
        <v>#DIV/0!</v>
      </c>
      <c r="E68" s="83" t="e">
        <f t="shared" si="4"/>
        <v>#DIV/0!</v>
      </c>
      <c r="F68" s="84" t="e">
        <f t="shared" si="7"/>
        <v>#DIV/0!</v>
      </c>
      <c r="G68" s="78" t="e">
        <f t="shared" si="2"/>
        <v>#DIV/0!</v>
      </c>
      <c r="H68" s="81"/>
      <c r="I68" s="78" t="e">
        <f t="shared" si="6"/>
        <v>#DIV/0!</v>
      </c>
      <c r="J68" s="66"/>
      <c r="K68" s="66"/>
      <c r="L68" s="66"/>
      <c r="M68" s="66"/>
      <c r="N68" s="89"/>
    </row>
    <row r="69" spans="1:14" ht="14.4" x14ac:dyDescent="0.3">
      <c r="A69" s="81"/>
      <c r="B69" s="82"/>
      <c r="C69" s="82"/>
      <c r="D69" s="76" t="e">
        <f t="shared" si="3"/>
        <v>#DIV/0!</v>
      </c>
      <c r="E69" s="83" t="e">
        <f t="shared" si="4"/>
        <v>#DIV/0!</v>
      </c>
      <c r="F69" s="84" t="e">
        <f t="shared" si="7"/>
        <v>#DIV/0!</v>
      </c>
      <c r="G69" s="78" t="e">
        <f t="shared" si="2"/>
        <v>#DIV/0!</v>
      </c>
      <c r="H69" s="81"/>
      <c r="I69" s="78" t="e">
        <f t="shared" si="6"/>
        <v>#DIV/0!</v>
      </c>
      <c r="J69" s="66"/>
      <c r="K69" s="66"/>
      <c r="L69" s="66"/>
      <c r="M69" s="66"/>
      <c r="N69" s="89"/>
    </row>
    <row r="70" spans="1:14" ht="14.4" x14ac:dyDescent="0.3">
      <c r="A70" s="81"/>
      <c r="B70" s="82"/>
      <c r="C70" s="82"/>
      <c r="D70" s="76" t="e">
        <f t="shared" si="3"/>
        <v>#DIV/0!</v>
      </c>
      <c r="E70" s="83" t="e">
        <f t="shared" si="4"/>
        <v>#DIV/0!</v>
      </c>
      <c r="F70" s="84" t="e">
        <f t="shared" si="7"/>
        <v>#DIV/0!</v>
      </c>
      <c r="G70" s="78" t="e">
        <f t="shared" si="2"/>
        <v>#DIV/0!</v>
      </c>
      <c r="H70" s="81"/>
      <c r="I70" s="78" t="e">
        <f t="shared" si="6"/>
        <v>#DIV/0!</v>
      </c>
      <c r="J70" s="70"/>
      <c r="K70" s="70"/>
      <c r="L70" s="70"/>
      <c r="M70" s="70"/>
      <c r="N70" s="92"/>
    </row>
  </sheetData>
  <mergeCells count="2">
    <mergeCell ref="B1:G2"/>
    <mergeCell ref="A9:N9"/>
  </mergeCells>
  <pageMargins left="0.7" right="0.7" top="0.75" bottom="0.75" header="0.3" footer="0.3"/>
  <pageSetup scale="7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70"/>
  <sheetViews>
    <sheetView workbookViewId="0">
      <selection activeCell="A2" sqref="A2"/>
    </sheetView>
  </sheetViews>
  <sheetFormatPr defaultColWidth="9.109375" defaultRowHeight="13.8" x14ac:dyDescent="0.3"/>
  <cols>
    <col min="1" max="1" width="30.33203125" style="1" customWidth="1"/>
    <col min="2" max="4" width="9.109375" style="1"/>
    <col min="5" max="5" width="7.109375" style="1" bestFit="1" customWidth="1"/>
    <col min="6" max="6" width="12.44140625" style="1" bestFit="1" customWidth="1"/>
    <col min="7" max="7" width="11.6640625" style="1" bestFit="1" customWidth="1"/>
    <col min="8" max="8" width="10.44140625" style="1" customWidth="1"/>
    <col min="9" max="9" width="13.33203125" style="1" bestFit="1" customWidth="1"/>
    <col min="10" max="10" width="15.5546875" style="1" customWidth="1"/>
    <col min="11" max="16384" width="9.109375" style="1"/>
  </cols>
  <sheetData>
    <row r="1" spans="1:18" s="20" customFormat="1" ht="15" customHeight="1" x14ac:dyDescent="0.3">
      <c r="A1" s="17"/>
      <c r="B1" s="107" t="s">
        <v>36</v>
      </c>
      <c r="C1" s="107"/>
      <c r="D1" s="107"/>
      <c r="E1" s="107"/>
      <c r="F1" s="107"/>
      <c r="G1" s="107"/>
      <c r="H1" s="18"/>
      <c r="I1" s="19"/>
      <c r="N1" s="21"/>
      <c r="O1" s="25"/>
      <c r="P1" s="25"/>
      <c r="Q1" s="25"/>
      <c r="R1" s="25"/>
    </row>
    <row r="2" spans="1:18" s="25" customFormat="1" ht="15" customHeight="1" x14ac:dyDescent="0.3">
      <c r="A2" s="22"/>
      <c r="B2" s="108"/>
      <c r="C2" s="108"/>
      <c r="D2" s="108"/>
      <c r="E2" s="108"/>
      <c r="F2" s="108"/>
      <c r="G2" s="108"/>
      <c r="H2" s="23"/>
      <c r="I2" s="24"/>
      <c r="N2" s="26"/>
    </row>
    <row r="3" spans="1:18" s="25" customFormat="1" ht="14.4" x14ac:dyDescent="0.3">
      <c r="A3" s="27"/>
      <c r="N3" s="26"/>
    </row>
    <row r="4" spans="1:18" s="25" customFormat="1" ht="14.4" x14ac:dyDescent="0.3">
      <c r="A4" s="27"/>
      <c r="F4" s="28" t="s">
        <v>0</v>
      </c>
      <c r="G4" s="29"/>
      <c r="N4" s="26"/>
    </row>
    <row r="5" spans="1:18" s="25" customFormat="1" ht="14.4" x14ac:dyDescent="0.3">
      <c r="A5" s="27"/>
      <c r="F5" s="28" t="s">
        <v>1</v>
      </c>
      <c r="G5" s="30"/>
      <c r="N5" s="26"/>
    </row>
    <row r="6" spans="1:18" s="25" customFormat="1" ht="14.4" x14ac:dyDescent="0.3">
      <c r="A6" s="27"/>
      <c r="F6" s="28" t="s">
        <v>2</v>
      </c>
      <c r="G6" s="30"/>
      <c r="N6" s="26"/>
    </row>
    <row r="7" spans="1:18" s="25" customFormat="1" ht="14.4" x14ac:dyDescent="0.3">
      <c r="A7" s="27"/>
      <c r="F7" s="28" t="s">
        <v>3</v>
      </c>
      <c r="G7" s="30"/>
      <c r="N7" s="26"/>
    </row>
    <row r="8" spans="1:18" s="32" customFormat="1" ht="14.4" x14ac:dyDescent="0.3">
      <c r="A8" s="31"/>
      <c r="N8" s="33"/>
      <c r="O8" s="25"/>
      <c r="P8" s="25"/>
      <c r="Q8" s="25"/>
      <c r="R8" s="25"/>
    </row>
    <row r="9" spans="1:18" s="5" customFormat="1" ht="18" x14ac:dyDescent="0.35">
      <c r="A9" s="104" t="s">
        <v>37</v>
      </c>
      <c r="B9" s="105"/>
      <c r="C9" s="105"/>
      <c r="D9" s="105"/>
      <c r="E9" s="105"/>
      <c r="F9" s="105"/>
      <c r="G9" s="105"/>
      <c r="H9" s="105"/>
      <c r="I9" s="105"/>
      <c r="J9" s="105"/>
      <c r="K9" s="105"/>
      <c r="L9" s="105"/>
      <c r="M9" s="105"/>
      <c r="N9" s="106"/>
    </row>
    <row r="10" spans="1:18" s="7" customFormat="1" ht="14.4" x14ac:dyDescent="0.3">
      <c r="A10" s="8" t="s">
        <v>31</v>
      </c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10"/>
    </row>
    <row r="11" spans="1:18" s="7" customFormat="1" ht="14.4" x14ac:dyDescent="0.3">
      <c r="A11" s="11" t="s">
        <v>30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10"/>
    </row>
    <row r="12" spans="1:18" s="7" customFormat="1" ht="14.4" x14ac:dyDescent="0.3">
      <c r="A12" s="59" t="s">
        <v>74</v>
      </c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3"/>
    </row>
    <row r="13" spans="1:18" s="54" customFormat="1" ht="14.4" x14ac:dyDescent="0.3">
      <c r="A13" s="56" t="s">
        <v>31</v>
      </c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6"/>
    </row>
    <row r="14" spans="1:18" s="54" customFormat="1" ht="14.4" x14ac:dyDescent="0.3">
      <c r="A14" s="56"/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6"/>
    </row>
    <row r="15" spans="1:18" s="54" customFormat="1" ht="57.6" x14ac:dyDescent="0.3">
      <c r="A15" s="57" t="s">
        <v>4</v>
      </c>
      <c r="B15" s="58" t="s">
        <v>5</v>
      </c>
      <c r="C15" s="58" t="s">
        <v>6</v>
      </c>
      <c r="D15" s="57" t="s">
        <v>7</v>
      </c>
      <c r="E15" s="57" t="s">
        <v>8</v>
      </c>
      <c r="F15" s="57" t="s">
        <v>9</v>
      </c>
      <c r="G15" s="57" t="s">
        <v>10</v>
      </c>
      <c r="H15" s="38"/>
      <c r="I15" s="25"/>
      <c r="J15" s="25"/>
      <c r="K15" s="25"/>
      <c r="L15" s="25"/>
      <c r="M15" s="25"/>
      <c r="N15" s="26"/>
    </row>
    <row r="16" spans="1:18" s="54" customFormat="1" ht="14.4" x14ac:dyDescent="0.3">
      <c r="A16" s="41">
        <v>0</v>
      </c>
      <c r="B16" s="40"/>
      <c r="C16" s="40"/>
      <c r="D16" s="41" t="e">
        <f t="shared" ref="D16:D21" si="0">AVERAGE(B16:C16)</f>
        <v>#DIV/0!</v>
      </c>
      <c r="E16" s="42" t="e">
        <f t="shared" ref="E16:E21" si="1">D16/$D$16</f>
        <v>#DIV/0!</v>
      </c>
      <c r="F16" s="41"/>
      <c r="G16" s="41"/>
      <c r="H16" s="25"/>
      <c r="I16" s="25"/>
      <c r="J16" s="25"/>
      <c r="K16" s="25"/>
      <c r="L16" s="25"/>
      <c r="M16" s="25"/>
      <c r="N16" s="26"/>
    </row>
    <row r="17" spans="1:14" s="54" customFormat="1" ht="14.4" x14ac:dyDescent="0.3">
      <c r="A17" s="41">
        <v>0.02</v>
      </c>
      <c r="B17" s="40"/>
      <c r="C17" s="40"/>
      <c r="D17" s="41" t="e">
        <f t="shared" si="0"/>
        <v>#DIV/0!</v>
      </c>
      <c r="E17" s="42" t="e">
        <f t="shared" si="1"/>
        <v>#DIV/0!</v>
      </c>
      <c r="F17" s="43">
        <f>LOG(A17)</f>
        <v>-1.6989700043360187</v>
      </c>
      <c r="G17" s="44" t="e">
        <f>LOG(E17/(1-E17))</f>
        <v>#DIV/0!</v>
      </c>
      <c r="H17" s="25"/>
      <c r="I17" s="25"/>
      <c r="J17" s="25"/>
      <c r="K17" s="25"/>
      <c r="L17" s="25"/>
      <c r="M17" s="25"/>
      <c r="N17" s="26"/>
    </row>
    <row r="18" spans="1:14" s="54" customFormat="1" ht="14.4" x14ac:dyDescent="0.3">
      <c r="A18" s="41">
        <v>0.05</v>
      </c>
      <c r="B18" s="40"/>
      <c r="C18" s="40"/>
      <c r="D18" s="41" t="e">
        <f t="shared" si="0"/>
        <v>#DIV/0!</v>
      </c>
      <c r="E18" s="42" t="e">
        <f t="shared" si="1"/>
        <v>#DIV/0!</v>
      </c>
      <c r="F18" s="43">
        <f>LOG(A18)</f>
        <v>-1.3010299956639813</v>
      </c>
      <c r="G18" s="44" t="e">
        <f>LOG(E18/(1-E18))</f>
        <v>#DIV/0!</v>
      </c>
      <c r="H18" s="25"/>
      <c r="I18" s="25"/>
      <c r="J18" s="25"/>
      <c r="K18" s="25"/>
      <c r="L18" s="25"/>
      <c r="M18" s="25"/>
      <c r="N18" s="26"/>
    </row>
    <row r="19" spans="1:14" s="54" customFormat="1" ht="14.4" x14ac:dyDescent="0.3">
      <c r="A19" s="41">
        <v>0.1</v>
      </c>
      <c r="B19" s="40"/>
      <c r="C19" s="40"/>
      <c r="D19" s="41" t="e">
        <f t="shared" si="0"/>
        <v>#DIV/0!</v>
      </c>
      <c r="E19" s="42" t="e">
        <f t="shared" si="1"/>
        <v>#DIV/0!</v>
      </c>
      <c r="F19" s="43">
        <f>LOG(A19)</f>
        <v>-1</v>
      </c>
      <c r="G19" s="44" t="e">
        <f>LOG(E19/(1-E19))</f>
        <v>#DIV/0!</v>
      </c>
      <c r="H19" s="25"/>
      <c r="I19" s="25"/>
      <c r="J19" s="25"/>
      <c r="K19" s="25"/>
      <c r="L19" s="25"/>
      <c r="M19" s="25"/>
      <c r="N19" s="26"/>
    </row>
    <row r="20" spans="1:14" s="54" customFormat="1" ht="14.4" x14ac:dyDescent="0.3">
      <c r="A20" s="41">
        <v>0.2</v>
      </c>
      <c r="B20" s="40"/>
      <c r="C20" s="40"/>
      <c r="D20" s="41" t="e">
        <f t="shared" si="0"/>
        <v>#DIV/0!</v>
      </c>
      <c r="E20" s="42" t="e">
        <f t="shared" si="1"/>
        <v>#DIV/0!</v>
      </c>
      <c r="F20" s="43">
        <f>LOG(A20)</f>
        <v>-0.69897000433601875</v>
      </c>
      <c r="G20" s="44" t="e">
        <f>LOG(E20/(1-E20))</f>
        <v>#DIV/0!</v>
      </c>
      <c r="H20" s="25"/>
      <c r="I20" s="25"/>
      <c r="J20" s="25"/>
      <c r="K20" s="25"/>
      <c r="L20" s="25"/>
      <c r="M20" s="25"/>
      <c r="N20" s="26"/>
    </row>
    <row r="21" spans="1:14" s="54" customFormat="1" ht="14.4" x14ac:dyDescent="0.3">
      <c r="A21" s="41">
        <v>0.4</v>
      </c>
      <c r="B21" s="40"/>
      <c r="C21" s="40"/>
      <c r="D21" s="41" t="e">
        <f t="shared" si="0"/>
        <v>#DIV/0!</v>
      </c>
      <c r="E21" s="42" t="e">
        <f t="shared" si="1"/>
        <v>#DIV/0!</v>
      </c>
      <c r="F21" s="43">
        <f>LOG(A21)</f>
        <v>-0.3979400086720376</v>
      </c>
      <c r="G21" s="44" t="e">
        <f>LOG(E21/(1-E21))</f>
        <v>#DIV/0!</v>
      </c>
      <c r="H21" s="25"/>
      <c r="I21" s="25"/>
      <c r="J21" s="25"/>
      <c r="K21" s="25"/>
      <c r="L21" s="25"/>
      <c r="M21" s="25"/>
      <c r="N21" s="26"/>
    </row>
    <row r="22" spans="1:14" s="54" customFormat="1" ht="14.4" x14ac:dyDescent="0.3">
      <c r="A22" s="31"/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3"/>
    </row>
    <row r="23" spans="1:14" s="54" customFormat="1" ht="16.2" x14ac:dyDescent="0.3">
      <c r="A23" s="45" t="s">
        <v>32</v>
      </c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1"/>
    </row>
    <row r="24" spans="1:14" s="54" customFormat="1" ht="14.4" x14ac:dyDescent="0.3">
      <c r="A24" s="27"/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6"/>
    </row>
    <row r="25" spans="1:14" s="54" customFormat="1" ht="14.4" x14ac:dyDescent="0.3">
      <c r="A25" s="27"/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6"/>
    </row>
    <row r="26" spans="1:14" s="54" customFormat="1" ht="14.4" x14ac:dyDescent="0.3">
      <c r="A26" s="27"/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6"/>
    </row>
    <row r="27" spans="1:14" s="54" customFormat="1" ht="14.4" x14ac:dyDescent="0.3">
      <c r="A27" s="27"/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6"/>
    </row>
    <row r="28" spans="1:14" s="54" customFormat="1" ht="14.4" x14ac:dyDescent="0.3">
      <c r="A28" s="27"/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6"/>
    </row>
    <row r="29" spans="1:14" s="54" customFormat="1" ht="16.2" x14ac:dyDescent="0.3">
      <c r="A29" s="46" t="s">
        <v>33</v>
      </c>
      <c r="B29" s="47" t="e">
        <f>(CORREL(G17:G21,F17:F21))^2</f>
        <v>#DIV/0!</v>
      </c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6"/>
    </row>
    <row r="30" spans="1:14" s="54" customFormat="1" ht="14.4" x14ac:dyDescent="0.3">
      <c r="A30" s="46" t="s">
        <v>11</v>
      </c>
      <c r="B30" s="47" t="e">
        <f>SLOPE(G17:G21,F17:F21)</f>
        <v>#DIV/0!</v>
      </c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6"/>
    </row>
    <row r="31" spans="1:14" s="54" customFormat="1" ht="14.4" x14ac:dyDescent="0.3">
      <c r="A31" s="46" t="s">
        <v>12</v>
      </c>
      <c r="B31" s="47" t="e">
        <f>INTERCEPT(G17:G21,F17:F21)</f>
        <v>#DIV/0!</v>
      </c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6"/>
    </row>
    <row r="32" spans="1:14" s="54" customFormat="1" ht="14.4" x14ac:dyDescent="0.3">
      <c r="A32" s="27"/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6"/>
    </row>
    <row r="33" spans="1:14" s="54" customFormat="1" ht="14.4" x14ac:dyDescent="0.3">
      <c r="A33" s="27"/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6"/>
    </row>
    <row r="34" spans="1:14" s="54" customFormat="1" ht="14.4" x14ac:dyDescent="0.3">
      <c r="A34" s="27"/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6"/>
    </row>
    <row r="35" spans="1:14" s="54" customFormat="1" ht="14.4" x14ac:dyDescent="0.3">
      <c r="A35" s="27"/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6"/>
    </row>
    <row r="36" spans="1:14" s="54" customFormat="1" ht="14.4" x14ac:dyDescent="0.3">
      <c r="A36" s="31"/>
      <c r="B36" s="32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3"/>
    </row>
    <row r="37" spans="1:14" s="54" customFormat="1" ht="14.4" x14ac:dyDescent="0.3">
      <c r="A37" s="60"/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1"/>
    </row>
    <row r="38" spans="1:14" s="54" customFormat="1" ht="14.4" x14ac:dyDescent="0.3">
      <c r="A38" s="55" t="s">
        <v>73</v>
      </c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6"/>
    </row>
    <row r="39" spans="1:14" s="54" customFormat="1" ht="60.75" customHeight="1" x14ac:dyDescent="0.3">
      <c r="A39" s="37" t="s">
        <v>13</v>
      </c>
      <c r="B39" s="48" t="s">
        <v>5</v>
      </c>
      <c r="C39" s="48" t="s">
        <v>6</v>
      </c>
      <c r="D39" s="36" t="s">
        <v>7</v>
      </c>
      <c r="E39" s="36" t="s">
        <v>8</v>
      </c>
      <c r="F39" s="36" t="s">
        <v>10</v>
      </c>
      <c r="G39" s="36" t="s">
        <v>14</v>
      </c>
      <c r="H39" s="37" t="s">
        <v>15</v>
      </c>
      <c r="I39" s="36" t="s">
        <v>16</v>
      </c>
      <c r="J39" s="25"/>
      <c r="K39" s="25"/>
      <c r="L39" s="25"/>
      <c r="M39" s="25"/>
      <c r="N39" s="26"/>
    </row>
    <row r="40" spans="1:14" s="54" customFormat="1" ht="14.4" x14ac:dyDescent="0.3">
      <c r="A40" s="49"/>
      <c r="B40" s="50"/>
      <c r="C40" s="50"/>
      <c r="D40" s="41" t="e">
        <f>AVERAGE(B40:C40)</f>
        <v>#DIV/0!</v>
      </c>
      <c r="E40" s="51" t="e">
        <f>D40/$D$16</f>
        <v>#DIV/0!</v>
      </c>
      <c r="F40" s="52" t="e">
        <f>LOG(((E40/$E$16)/(1-(E40/$E$16))))</f>
        <v>#DIV/0!</v>
      </c>
      <c r="G40" s="43" t="e">
        <f t="shared" ref="G40:G70" si="2">10^((F40-$B$31)/$B$30)</f>
        <v>#DIV/0!</v>
      </c>
      <c r="H40" s="49"/>
      <c r="I40" s="43" t="e">
        <f>G40*H40</f>
        <v>#DIV/0!</v>
      </c>
      <c r="J40" s="25"/>
      <c r="K40" s="25"/>
      <c r="L40" s="25"/>
      <c r="M40" s="25"/>
      <c r="N40" s="26"/>
    </row>
    <row r="41" spans="1:14" s="54" customFormat="1" ht="14.4" x14ac:dyDescent="0.3">
      <c r="A41" s="49"/>
      <c r="B41" s="50"/>
      <c r="C41" s="50"/>
      <c r="D41" s="41" t="e">
        <f t="shared" ref="D41:D70" si="3">AVERAGE(B41:C41)</f>
        <v>#DIV/0!</v>
      </c>
      <c r="E41" s="51" t="e">
        <f t="shared" ref="E41:E70" si="4">D41/$D$16</f>
        <v>#DIV/0!</v>
      </c>
      <c r="F41" s="52" t="e">
        <f t="shared" ref="F41:F59" si="5">LOG(((E41/$E$16)/(1-(E41/$E$16))))</f>
        <v>#DIV/0!</v>
      </c>
      <c r="G41" s="43" t="e">
        <f t="shared" si="2"/>
        <v>#DIV/0!</v>
      </c>
      <c r="H41" s="49"/>
      <c r="I41" s="43" t="e">
        <f t="shared" ref="I41:I70" si="6">G41*H41</f>
        <v>#DIV/0!</v>
      </c>
      <c r="J41" s="25"/>
      <c r="K41" s="25"/>
      <c r="L41" s="25"/>
      <c r="M41" s="25"/>
      <c r="N41" s="26"/>
    </row>
    <row r="42" spans="1:14" s="54" customFormat="1" ht="14.4" x14ac:dyDescent="0.3">
      <c r="A42" s="49"/>
      <c r="B42" s="50"/>
      <c r="C42" s="50"/>
      <c r="D42" s="41" t="e">
        <f t="shared" si="3"/>
        <v>#DIV/0!</v>
      </c>
      <c r="E42" s="51" t="e">
        <f t="shared" si="4"/>
        <v>#DIV/0!</v>
      </c>
      <c r="F42" s="52" t="e">
        <f t="shared" si="5"/>
        <v>#DIV/0!</v>
      </c>
      <c r="G42" s="43" t="e">
        <f t="shared" si="2"/>
        <v>#DIV/0!</v>
      </c>
      <c r="H42" s="49"/>
      <c r="I42" s="43" t="e">
        <f t="shared" si="6"/>
        <v>#DIV/0!</v>
      </c>
      <c r="J42" s="25"/>
      <c r="K42" s="25"/>
      <c r="L42" s="25"/>
      <c r="M42" s="25"/>
      <c r="N42" s="26"/>
    </row>
    <row r="43" spans="1:14" s="54" customFormat="1" ht="14.4" x14ac:dyDescent="0.3">
      <c r="A43" s="49"/>
      <c r="B43" s="50"/>
      <c r="C43" s="50"/>
      <c r="D43" s="41" t="e">
        <f t="shared" si="3"/>
        <v>#DIV/0!</v>
      </c>
      <c r="E43" s="51" t="e">
        <f t="shared" si="4"/>
        <v>#DIV/0!</v>
      </c>
      <c r="F43" s="52" t="e">
        <f t="shared" si="5"/>
        <v>#DIV/0!</v>
      </c>
      <c r="G43" s="43" t="e">
        <f t="shared" si="2"/>
        <v>#DIV/0!</v>
      </c>
      <c r="H43" s="49"/>
      <c r="I43" s="43" t="e">
        <f t="shared" si="6"/>
        <v>#DIV/0!</v>
      </c>
      <c r="J43" s="25"/>
      <c r="K43" s="25"/>
      <c r="L43" s="25"/>
      <c r="M43" s="25"/>
      <c r="N43" s="26"/>
    </row>
    <row r="44" spans="1:14" s="54" customFormat="1" ht="14.4" x14ac:dyDescent="0.3">
      <c r="A44" s="49"/>
      <c r="B44" s="50"/>
      <c r="C44" s="50"/>
      <c r="D44" s="41" t="e">
        <f t="shared" si="3"/>
        <v>#DIV/0!</v>
      </c>
      <c r="E44" s="51" t="e">
        <f t="shared" si="4"/>
        <v>#DIV/0!</v>
      </c>
      <c r="F44" s="52" t="e">
        <f t="shared" si="5"/>
        <v>#DIV/0!</v>
      </c>
      <c r="G44" s="43" t="e">
        <f t="shared" si="2"/>
        <v>#DIV/0!</v>
      </c>
      <c r="H44" s="49"/>
      <c r="I44" s="43" t="e">
        <f t="shared" si="6"/>
        <v>#DIV/0!</v>
      </c>
      <c r="J44" s="25"/>
      <c r="K44" s="25"/>
      <c r="L44" s="25"/>
      <c r="M44" s="25"/>
      <c r="N44" s="26"/>
    </row>
    <row r="45" spans="1:14" s="54" customFormat="1" ht="14.4" x14ac:dyDescent="0.3">
      <c r="A45" s="49"/>
      <c r="B45" s="50"/>
      <c r="C45" s="50"/>
      <c r="D45" s="41" t="e">
        <f t="shared" si="3"/>
        <v>#DIV/0!</v>
      </c>
      <c r="E45" s="51" t="e">
        <f t="shared" si="4"/>
        <v>#DIV/0!</v>
      </c>
      <c r="F45" s="52" t="e">
        <f t="shared" si="5"/>
        <v>#DIV/0!</v>
      </c>
      <c r="G45" s="43" t="e">
        <f t="shared" si="2"/>
        <v>#DIV/0!</v>
      </c>
      <c r="H45" s="49"/>
      <c r="I45" s="43" t="e">
        <f t="shared" si="6"/>
        <v>#DIV/0!</v>
      </c>
      <c r="J45" s="25"/>
      <c r="K45" s="25"/>
      <c r="L45" s="25"/>
      <c r="M45" s="25"/>
      <c r="N45" s="26"/>
    </row>
    <row r="46" spans="1:14" s="54" customFormat="1" ht="14.4" x14ac:dyDescent="0.3">
      <c r="A46" s="49"/>
      <c r="B46" s="50"/>
      <c r="C46" s="50"/>
      <c r="D46" s="41" t="e">
        <f t="shared" si="3"/>
        <v>#DIV/0!</v>
      </c>
      <c r="E46" s="51" t="e">
        <f t="shared" si="4"/>
        <v>#DIV/0!</v>
      </c>
      <c r="F46" s="52" t="e">
        <f t="shared" si="5"/>
        <v>#DIV/0!</v>
      </c>
      <c r="G46" s="43" t="e">
        <f t="shared" si="2"/>
        <v>#DIV/0!</v>
      </c>
      <c r="H46" s="49"/>
      <c r="I46" s="43" t="e">
        <f t="shared" si="6"/>
        <v>#DIV/0!</v>
      </c>
      <c r="J46" s="25"/>
      <c r="K46" s="25"/>
      <c r="L46" s="25"/>
      <c r="M46" s="25"/>
      <c r="N46" s="26"/>
    </row>
    <row r="47" spans="1:14" s="54" customFormat="1" ht="14.4" x14ac:dyDescent="0.3">
      <c r="A47" s="49"/>
      <c r="B47" s="50"/>
      <c r="C47" s="50"/>
      <c r="D47" s="41" t="e">
        <f t="shared" si="3"/>
        <v>#DIV/0!</v>
      </c>
      <c r="E47" s="51" t="e">
        <f t="shared" si="4"/>
        <v>#DIV/0!</v>
      </c>
      <c r="F47" s="52" t="e">
        <f t="shared" si="5"/>
        <v>#DIV/0!</v>
      </c>
      <c r="G47" s="43" t="e">
        <f t="shared" si="2"/>
        <v>#DIV/0!</v>
      </c>
      <c r="H47" s="49"/>
      <c r="I47" s="43" t="e">
        <f t="shared" si="6"/>
        <v>#DIV/0!</v>
      </c>
      <c r="J47" s="25"/>
      <c r="K47" s="25"/>
      <c r="L47" s="25"/>
      <c r="M47" s="25"/>
      <c r="N47" s="26"/>
    </row>
    <row r="48" spans="1:14" s="54" customFormat="1" ht="14.4" x14ac:dyDescent="0.3">
      <c r="A48" s="49"/>
      <c r="B48" s="50"/>
      <c r="C48" s="50"/>
      <c r="D48" s="41" t="e">
        <f t="shared" si="3"/>
        <v>#DIV/0!</v>
      </c>
      <c r="E48" s="51" t="e">
        <f t="shared" si="4"/>
        <v>#DIV/0!</v>
      </c>
      <c r="F48" s="52" t="e">
        <f t="shared" si="5"/>
        <v>#DIV/0!</v>
      </c>
      <c r="G48" s="43" t="e">
        <f t="shared" si="2"/>
        <v>#DIV/0!</v>
      </c>
      <c r="H48" s="49"/>
      <c r="I48" s="43" t="e">
        <f t="shared" si="6"/>
        <v>#DIV/0!</v>
      </c>
      <c r="J48" s="25"/>
      <c r="K48" s="25"/>
      <c r="L48" s="25"/>
      <c r="M48" s="25"/>
      <c r="N48" s="26"/>
    </row>
    <row r="49" spans="1:14" s="54" customFormat="1" ht="14.4" x14ac:dyDescent="0.3">
      <c r="A49" s="49"/>
      <c r="B49" s="50"/>
      <c r="C49" s="50"/>
      <c r="D49" s="41" t="e">
        <f t="shared" si="3"/>
        <v>#DIV/0!</v>
      </c>
      <c r="E49" s="51" t="e">
        <f t="shared" si="4"/>
        <v>#DIV/0!</v>
      </c>
      <c r="F49" s="52" t="e">
        <f t="shared" si="5"/>
        <v>#DIV/0!</v>
      </c>
      <c r="G49" s="43" t="e">
        <f t="shared" si="2"/>
        <v>#DIV/0!</v>
      </c>
      <c r="H49" s="49"/>
      <c r="I49" s="43" t="e">
        <f t="shared" si="6"/>
        <v>#DIV/0!</v>
      </c>
      <c r="J49" s="25"/>
      <c r="K49" s="25"/>
      <c r="L49" s="25"/>
      <c r="M49" s="25"/>
      <c r="N49" s="26"/>
    </row>
    <row r="50" spans="1:14" s="54" customFormat="1" ht="14.4" x14ac:dyDescent="0.3">
      <c r="A50" s="49"/>
      <c r="B50" s="50"/>
      <c r="C50" s="50"/>
      <c r="D50" s="41" t="e">
        <f t="shared" si="3"/>
        <v>#DIV/0!</v>
      </c>
      <c r="E50" s="51" t="e">
        <f t="shared" si="4"/>
        <v>#DIV/0!</v>
      </c>
      <c r="F50" s="52" t="e">
        <f t="shared" si="5"/>
        <v>#DIV/0!</v>
      </c>
      <c r="G50" s="43" t="e">
        <f t="shared" si="2"/>
        <v>#DIV/0!</v>
      </c>
      <c r="H50" s="49"/>
      <c r="I50" s="43" t="e">
        <f t="shared" si="6"/>
        <v>#DIV/0!</v>
      </c>
      <c r="J50" s="25"/>
      <c r="K50" s="25"/>
      <c r="L50" s="25"/>
      <c r="M50" s="25"/>
      <c r="N50" s="26"/>
    </row>
    <row r="51" spans="1:14" s="54" customFormat="1" ht="14.4" x14ac:dyDescent="0.3">
      <c r="A51" s="49"/>
      <c r="B51" s="50"/>
      <c r="C51" s="50"/>
      <c r="D51" s="41" t="e">
        <f t="shared" si="3"/>
        <v>#DIV/0!</v>
      </c>
      <c r="E51" s="51" t="e">
        <f t="shared" si="4"/>
        <v>#DIV/0!</v>
      </c>
      <c r="F51" s="52" t="e">
        <f t="shared" si="5"/>
        <v>#DIV/0!</v>
      </c>
      <c r="G51" s="43" t="e">
        <f t="shared" si="2"/>
        <v>#DIV/0!</v>
      </c>
      <c r="H51" s="49"/>
      <c r="I51" s="43" t="e">
        <f t="shared" si="6"/>
        <v>#DIV/0!</v>
      </c>
      <c r="J51" s="25"/>
      <c r="K51" s="25"/>
      <c r="L51" s="25"/>
      <c r="M51" s="25"/>
      <c r="N51" s="26"/>
    </row>
    <row r="52" spans="1:14" s="54" customFormat="1" ht="14.4" x14ac:dyDescent="0.3">
      <c r="A52" s="49"/>
      <c r="B52" s="50"/>
      <c r="C52" s="50"/>
      <c r="D52" s="41" t="e">
        <f t="shared" si="3"/>
        <v>#DIV/0!</v>
      </c>
      <c r="E52" s="51" t="e">
        <f t="shared" si="4"/>
        <v>#DIV/0!</v>
      </c>
      <c r="F52" s="52" t="e">
        <f t="shared" si="5"/>
        <v>#DIV/0!</v>
      </c>
      <c r="G52" s="43" t="e">
        <f t="shared" si="2"/>
        <v>#DIV/0!</v>
      </c>
      <c r="H52" s="49"/>
      <c r="I52" s="43" t="e">
        <f t="shared" si="6"/>
        <v>#DIV/0!</v>
      </c>
      <c r="J52" s="25"/>
      <c r="K52" s="25"/>
      <c r="L52" s="25"/>
      <c r="M52" s="25"/>
      <c r="N52" s="26"/>
    </row>
    <row r="53" spans="1:14" s="54" customFormat="1" ht="14.4" x14ac:dyDescent="0.3">
      <c r="A53" s="49"/>
      <c r="B53" s="50"/>
      <c r="C53" s="50"/>
      <c r="D53" s="41" t="e">
        <f t="shared" si="3"/>
        <v>#DIV/0!</v>
      </c>
      <c r="E53" s="51" t="e">
        <f t="shared" si="4"/>
        <v>#DIV/0!</v>
      </c>
      <c r="F53" s="52" t="e">
        <f t="shared" si="5"/>
        <v>#DIV/0!</v>
      </c>
      <c r="G53" s="43" t="e">
        <f t="shared" si="2"/>
        <v>#DIV/0!</v>
      </c>
      <c r="H53" s="49"/>
      <c r="I53" s="43" t="e">
        <f t="shared" si="6"/>
        <v>#DIV/0!</v>
      </c>
      <c r="J53" s="25"/>
      <c r="K53" s="25"/>
      <c r="L53" s="25"/>
      <c r="M53" s="25"/>
      <c r="N53" s="26"/>
    </row>
    <row r="54" spans="1:14" s="54" customFormat="1" ht="14.4" x14ac:dyDescent="0.3">
      <c r="A54" s="49"/>
      <c r="B54" s="50"/>
      <c r="C54" s="50"/>
      <c r="D54" s="41" t="e">
        <f t="shared" si="3"/>
        <v>#DIV/0!</v>
      </c>
      <c r="E54" s="51" t="e">
        <f t="shared" si="4"/>
        <v>#DIV/0!</v>
      </c>
      <c r="F54" s="52" t="e">
        <f t="shared" si="5"/>
        <v>#DIV/0!</v>
      </c>
      <c r="G54" s="43" t="e">
        <f t="shared" si="2"/>
        <v>#DIV/0!</v>
      </c>
      <c r="H54" s="49"/>
      <c r="I54" s="43" t="e">
        <f t="shared" si="6"/>
        <v>#DIV/0!</v>
      </c>
      <c r="J54" s="25"/>
      <c r="K54" s="25"/>
      <c r="L54" s="25"/>
      <c r="M54" s="25"/>
      <c r="N54" s="26"/>
    </row>
    <row r="55" spans="1:14" s="54" customFormat="1" ht="14.4" x14ac:dyDescent="0.3">
      <c r="A55" s="49"/>
      <c r="B55" s="50"/>
      <c r="C55" s="50"/>
      <c r="D55" s="41" t="e">
        <f t="shared" si="3"/>
        <v>#DIV/0!</v>
      </c>
      <c r="E55" s="51" t="e">
        <f t="shared" si="4"/>
        <v>#DIV/0!</v>
      </c>
      <c r="F55" s="52" t="e">
        <f t="shared" si="5"/>
        <v>#DIV/0!</v>
      </c>
      <c r="G55" s="43" t="e">
        <f t="shared" si="2"/>
        <v>#DIV/0!</v>
      </c>
      <c r="H55" s="49"/>
      <c r="I55" s="43" t="e">
        <f t="shared" si="6"/>
        <v>#DIV/0!</v>
      </c>
      <c r="J55" s="25"/>
      <c r="K55" s="25"/>
      <c r="L55" s="25"/>
      <c r="M55" s="25"/>
      <c r="N55" s="26"/>
    </row>
    <row r="56" spans="1:14" s="54" customFormat="1" ht="14.4" x14ac:dyDescent="0.3">
      <c r="A56" s="49"/>
      <c r="B56" s="50"/>
      <c r="C56" s="50"/>
      <c r="D56" s="41" t="e">
        <f t="shared" si="3"/>
        <v>#DIV/0!</v>
      </c>
      <c r="E56" s="51" t="e">
        <f t="shared" si="4"/>
        <v>#DIV/0!</v>
      </c>
      <c r="F56" s="52" t="e">
        <f t="shared" si="5"/>
        <v>#DIV/0!</v>
      </c>
      <c r="G56" s="43" t="e">
        <f t="shared" si="2"/>
        <v>#DIV/0!</v>
      </c>
      <c r="H56" s="49"/>
      <c r="I56" s="43" t="e">
        <f t="shared" si="6"/>
        <v>#DIV/0!</v>
      </c>
      <c r="J56" s="25"/>
      <c r="K56" s="25"/>
      <c r="L56" s="25"/>
      <c r="M56" s="25"/>
      <c r="N56" s="26"/>
    </row>
    <row r="57" spans="1:14" s="54" customFormat="1" ht="14.4" x14ac:dyDescent="0.3">
      <c r="A57" s="49"/>
      <c r="B57" s="50"/>
      <c r="C57" s="50"/>
      <c r="D57" s="41" t="e">
        <f t="shared" si="3"/>
        <v>#DIV/0!</v>
      </c>
      <c r="E57" s="51" t="e">
        <f t="shared" si="4"/>
        <v>#DIV/0!</v>
      </c>
      <c r="F57" s="52" t="e">
        <f t="shared" si="5"/>
        <v>#DIV/0!</v>
      </c>
      <c r="G57" s="43" t="e">
        <f t="shared" si="2"/>
        <v>#DIV/0!</v>
      </c>
      <c r="H57" s="49"/>
      <c r="I57" s="43" t="e">
        <f t="shared" si="6"/>
        <v>#DIV/0!</v>
      </c>
      <c r="J57" s="25"/>
      <c r="K57" s="25"/>
      <c r="L57" s="25"/>
      <c r="M57" s="25"/>
      <c r="N57" s="26"/>
    </row>
    <row r="58" spans="1:14" s="54" customFormat="1" ht="14.4" x14ac:dyDescent="0.3">
      <c r="A58" s="49"/>
      <c r="B58" s="50"/>
      <c r="C58" s="50"/>
      <c r="D58" s="41" t="e">
        <f t="shared" si="3"/>
        <v>#DIV/0!</v>
      </c>
      <c r="E58" s="51" t="e">
        <f t="shared" si="4"/>
        <v>#DIV/0!</v>
      </c>
      <c r="F58" s="52" t="e">
        <f t="shared" si="5"/>
        <v>#DIV/0!</v>
      </c>
      <c r="G58" s="43" t="e">
        <f t="shared" si="2"/>
        <v>#DIV/0!</v>
      </c>
      <c r="H58" s="49"/>
      <c r="I58" s="43" t="e">
        <f t="shared" si="6"/>
        <v>#DIV/0!</v>
      </c>
      <c r="J58" s="25"/>
      <c r="K58" s="25"/>
      <c r="L58" s="25"/>
      <c r="M58" s="25"/>
      <c r="N58" s="26"/>
    </row>
    <row r="59" spans="1:14" s="54" customFormat="1" ht="14.4" x14ac:dyDescent="0.3">
      <c r="A59" s="49"/>
      <c r="B59" s="50"/>
      <c r="C59" s="50"/>
      <c r="D59" s="41" t="e">
        <f t="shared" si="3"/>
        <v>#DIV/0!</v>
      </c>
      <c r="E59" s="51" t="e">
        <f t="shared" si="4"/>
        <v>#DIV/0!</v>
      </c>
      <c r="F59" s="52" t="e">
        <f t="shared" si="5"/>
        <v>#DIV/0!</v>
      </c>
      <c r="G59" s="43" t="e">
        <f t="shared" si="2"/>
        <v>#DIV/0!</v>
      </c>
      <c r="H59" s="49"/>
      <c r="I59" s="43" t="e">
        <f t="shared" si="6"/>
        <v>#DIV/0!</v>
      </c>
      <c r="J59" s="25"/>
      <c r="K59" s="25"/>
      <c r="L59" s="25"/>
      <c r="M59" s="25"/>
      <c r="N59" s="26"/>
    </row>
    <row r="60" spans="1:14" s="54" customFormat="1" ht="14.4" x14ac:dyDescent="0.3">
      <c r="A60" s="49"/>
      <c r="B60" s="50"/>
      <c r="C60" s="50"/>
      <c r="D60" s="41" t="e">
        <f t="shared" si="3"/>
        <v>#DIV/0!</v>
      </c>
      <c r="E60" s="51" t="e">
        <f t="shared" si="4"/>
        <v>#DIV/0!</v>
      </c>
      <c r="F60" s="52" t="e">
        <f>LOG(((E60/$E$16)/(1-(E60/$E$16))))</f>
        <v>#DIV/0!</v>
      </c>
      <c r="G60" s="43" t="e">
        <f t="shared" si="2"/>
        <v>#DIV/0!</v>
      </c>
      <c r="H60" s="49"/>
      <c r="I60" s="43" t="e">
        <f t="shared" si="6"/>
        <v>#DIV/0!</v>
      </c>
      <c r="J60" s="25"/>
      <c r="K60" s="25"/>
      <c r="L60" s="25"/>
      <c r="M60" s="25"/>
      <c r="N60" s="26"/>
    </row>
    <row r="61" spans="1:14" s="54" customFormat="1" ht="14.4" x14ac:dyDescent="0.3">
      <c r="A61" s="49"/>
      <c r="B61" s="50"/>
      <c r="C61" s="50"/>
      <c r="D61" s="41" t="e">
        <f t="shared" si="3"/>
        <v>#DIV/0!</v>
      </c>
      <c r="E61" s="51" t="e">
        <f t="shared" si="4"/>
        <v>#DIV/0!</v>
      </c>
      <c r="F61" s="52" t="e">
        <f t="shared" ref="F61:F70" si="7">LOG(((E61/$E$16)/(1-(E61/$E$16))))</f>
        <v>#DIV/0!</v>
      </c>
      <c r="G61" s="43" t="e">
        <f t="shared" si="2"/>
        <v>#DIV/0!</v>
      </c>
      <c r="H61" s="49"/>
      <c r="I61" s="43" t="e">
        <f t="shared" si="6"/>
        <v>#DIV/0!</v>
      </c>
      <c r="J61" s="25"/>
      <c r="K61" s="25"/>
      <c r="L61" s="25"/>
      <c r="M61" s="25"/>
      <c r="N61" s="26"/>
    </row>
    <row r="62" spans="1:14" s="54" customFormat="1" ht="14.4" x14ac:dyDescent="0.3">
      <c r="A62" s="49"/>
      <c r="B62" s="50"/>
      <c r="C62" s="50"/>
      <c r="D62" s="41" t="e">
        <f t="shared" si="3"/>
        <v>#DIV/0!</v>
      </c>
      <c r="E62" s="51" t="e">
        <f t="shared" si="4"/>
        <v>#DIV/0!</v>
      </c>
      <c r="F62" s="52" t="e">
        <f t="shared" si="7"/>
        <v>#DIV/0!</v>
      </c>
      <c r="G62" s="43" t="e">
        <f t="shared" si="2"/>
        <v>#DIV/0!</v>
      </c>
      <c r="H62" s="49"/>
      <c r="I62" s="43" t="e">
        <f t="shared" si="6"/>
        <v>#DIV/0!</v>
      </c>
      <c r="J62" s="25"/>
      <c r="K62" s="25"/>
      <c r="L62" s="25"/>
      <c r="M62" s="25"/>
      <c r="N62" s="26"/>
    </row>
    <row r="63" spans="1:14" s="54" customFormat="1" ht="14.4" x14ac:dyDescent="0.3">
      <c r="A63" s="49"/>
      <c r="B63" s="50"/>
      <c r="C63" s="50"/>
      <c r="D63" s="41" t="e">
        <f t="shared" si="3"/>
        <v>#DIV/0!</v>
      </c>
      <c r="E63" s="51" t="e">
        <f t="shared" si="4"/>
        <v>#DIV/0!</v>
      </c>
      <c r="F63" s="52" t="e">
        <f t="shared" si="7"/>
        <v>#DIV/0!</v>
      </c>
      <c r="G63" s="43" t="e">
        <f t="shared" si="2"/>
        <v>#DIV/0!</v>
      </c>
      <c r="H63" s="49"/>
      <c r="I63" s="43" t="e">
        <f t="shared" si="6"/>
        <v>#DIV/0!</v>
      </c>
      <c r="J63" s="25"/>
      <c r="K63" s="25"/>
      <c r="L63" s="25"/>
      <c r="M63" s="25"/>
      <c r="N63" s="26"/>
    </row>
    <row r="64" spans="1:14" s="54" customFormat="1" ht="14.4" x14ac:dyDescent="0.3">
      <c r="A64" s="49"/>
      <c r="B64" s="50"/>
      <c r="C64" s="50"/>
      <c r="D64" s="41" t="e">
        <f t="shared" si="3"/>
        <v>#DIV/0!</v>
      </c>
      <c r="E64" s="51" t="e">
        <f t="shared" si="4"/>
        <v>#DIV/0!</v>
      </c>
      <c r="F64" s="52" t="e">
        <f t="shared" si="7"/>
        <v>#DIV/0!</v>
      </c>
      <c r="G64" s="43" t="e">
        <f t="shared" si="2"/>
        <v>#DIV/0!</v>
      </c>
      <c r="H64" s="49"/>
      <c r="I64" s="43" t="e">
        <f t="shared" si="6"/>
        <v>#DIV/0!</v>
      </c>
      <c r="J64" s="25"/>
      <c r="K64" s="25"/>
      <c r="L64" s="25"/>
      <c r="M64" s="25"/>
      <c r="N64" s="26"/>
    </row>
    <row r="65" spans="1:14" s="54" customFormat="1" ht="14.4" x14ac:dyDescent="0.3">
      <c r="A65" s="49"/>
      <c r="B65" s="50"/>
      <c r="C65" s="50"/>
      <c r="D65" s="41" t="e">
        <f t="shared" si="3"/>
        <v>#DIV/0!</v>
      </c>
      <c r="E65" s="51" t="e">
        <f t="shared" si="4"/>
        <v>#DIV/0!</v>
      </c>
      <c r="F65" s="52" t="e">
        <f t="shared" si="7"/>
        <v>#DIV/0!</v>
      </c>
      <c r="G65" s="43" t="e">
        <f t="shared" si="2"/>
        <v>#DIV/0!</v>
      </c>
      <c r="H65" s="49"/>
      <c r="I65" s="43" t="e">
        <f t="shared" si="6"/>
        <v>#DIV/0!</v>
      </c>
      <c r="J65" s="25"/>
      <c r="K65" s="25"/>
      <c r="L65" s="25"/>
      <c r="M65" s="25"/>
      <c r="N65" s="26"/>
    </row>
    <row r="66" spans="1:14" s="54" customFormat="1" ht="14.4" x14ac:dyDescent="0.3">
      <c r="A66" s="49"/>
      <c r="B66" s="50"/>
      <c r="C66" s="50"/>
      <c r="D66" s="41" t="e">
        <f t="shared" si="3"/>
        <v>#DIV/0!</v>
      </c>
      <c r="E66" s="51" t="e">
        <f t="shared" si="4"/>
        <v>#DIV/0!</v>
      </c>
      <c r="F66" s="52" t="e">
        <f t="shared" si="7"/>
        <v>#DIV/0!</v>
      </c>
      <c r="G66" s="43" t="e">
        <f t="shared" si="2"/>
        <v>#DIV/0!</v>
      </c>
      <c r="H66" s="49"/>
      <c r="I66" s="43" t="e">
        <f t="shared" si="6"/>
        <v>#DIV/0!</v>
      </c>
      <c r="J66" s="25"/>
      <c r="K66" s="25"/>
      <c r="L66" s="25"/>
      <c r="M66" s="25"/>
      <c r="N66" s="26"/>
    </row>
    <row r="67" spans="1:14" s="54" customFormat="1" ht="14.4" x14ac:dyDescent="0.3">
      <c r="A67" s="49"/>
      <c r="B67" s="50"/>
      <c r="C67" s="50"/>
      <c r="D67" s="41" t="e">
        <f t="shared" si="3"/>
        <v>#DIV/0!</v>
      </c>
      <c r="E67" s="51" t="e">
        <f t="shared" si="4"/>
        <v>#DIV/0!</v>
      </c>
      <c r="F67" s="52" t="e">
        <f t="shared" si="7"/>
        <v>#DIV/0!</v>
      </c>
      <c r="G67" s="43" t="e">
        <f t="shared" si="2"/>
        <v>#DIV/0!</v>
      </c>
      <c r="H67" s="49"/>
      <c r="I67" s="43" t="e">
        <f t="shared" si="6"/>
        <v>#DIV/0!</v>
      </c>
      <c r="J67" s="25"/>
      <c r="K67" s="25"/>
      <c r="L67" s="25"/>
      <c r="M67" s="25"/>
      <c r="N67" s="26"/>
    </row>
    <row r="68" spans="1:14" s="54" customFormat="1" ht="14.4" x14ac:dyDescent="0.3">
      <c r="A68" s="49"/>
      <c r="B68" s="50"/>
      <c r="C68" s="50"/>
      <c r="D68" s="41" t="e">
        <f t="shared" si="3"/>
        <v>#DIV/0!</v>
      </c>
      <c r="E68" s="51" t="e">
        <f t="shared" si="4"/>
        <v>#DIV/0!</v>
      </c>
      <c r="F68" s="52" t="e">
        <f t="shared" si="7"/>
        <v>#DIV/0!</v>
      </c>
      <c r="G68" s="43" t="e">
        <f t="shared" si="2"/>
        <v>#DIV/0!</v>
      </c>
      <c r="H68" s="49"/>
      <c r="I68" s="43" t="e">
        <f t="shared" si="6"/>
        <v>#DIV/0!</v>
      </c>
      <c r="J68" s="25"/>
      <c r="K68" s="25"/>
      <c r="L68" s="25"/>
      <c r="M68" s="25"/>
      <c r="N68" s="26"/>
    </row>
    <row r="69" spans="1:14" s="54" customFormat="1" ht="14.4" x14ac:dyDescent="0.3">
      <c r="A69" s="49"/>
      <c r="B69" s="50"/>
      <c r="C69" s="50"/>
      <c r="D69" s="41" t="e">
        <f t="shared" si="3"/>
        <v>#DIV/0!</v>
      </c>
      <c r="E69" s="51" t="e">
        <f t="shared" si="4"/>
        <v>#DIV/0!</v>
      </c>
      <c r="F69" s="52" t="e">
        <f t="shared" si="7"/>
        <v>#DIV/0!</v>
      </c>
      <c r="G69" s="43" t="e">
        <f t="shared" si="2"/>
        <v>#DIV/0!</v>
      </c>
      <c r="H69" s="49"/>
      <c r="I69" s="43" t="e">
        <f t="shared" si="6"/>
        <v>#DIV/0!</v>
      </c>
      <c r="J69" s="25"/>
      <c r="K69" s="25"/>
      <c r="L69" s="25"/>
      <c r="M69" s="25"/>
      <c r="N69" s="26"/>
    </row>
    <row r="70" spans="1:14" s="54" customFormat="1" ht="14.4" x14ac:dyDescent="0.3">
      <c r="A70" s="49"/>
      <c r="B70" s="50"/>
      <c r="C70" s="50"/>
      <c r="D70" s="41" t="e">
        <f t="shared" si="3"/>
        <v>#DIV/0!</v>
      </c>
      <c r="E70" s="51" t="e">
        <f t="shared" si="4"/>
        <v>#DIV/0!</v>
      </c>
      <c r="F70" s="52" t="e">
        <f t="shared" si="7"/>
        <v>#DIV/0!</v>
      </c>
      <c r="G70" s="43" t="e">
        <f t="shared" si="2"/>
        <v>#DIV/0!</v>
      </c>
      <c r="H70" s="49"/>
      <c r="I70" s="43" t="e">
        <f t="shared" si="6"/>
        <v>#DIV/0!</v>
      </c>
      <c r="J70" s="32"/>
      <c r="K70" s="32"/>
      <c r="L70" s="32"/>
      <c r="M70" s="32"/>
      <c r="N70" s="33"/>
    </row>
  </sheetData>
  <mergeCells count="2">
    <mergeCell ref="B1:G2"/>
    <mergeCell ref="A9:N9"/>
  </mergeCells>
  <pageMargins left="0.7" right="0.7" top="0.75" bottom="0.75" header="0.3" footer="0.3"/>
  <pageSetup scale="7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71"/>
  <sheetViews>
    <sheetView workbookViewId="0"/>
  </sheetViews>
  <sheetFormatPr defaultColWidth="9.109375" defaultRowHeight="13.8" x14ac:dyDescent="0.3"/>
  <cols>
    <col min="1" max="1" width="20" style="1" customWidth="1"/>
    <col min="2" max="5" width="9.109375" style="1"/>
    <col min="6" max="6" width="12.44140625" style="1" bestFit="1" customWidth="1"/>
    <col min="7" max="7" width="12.88671875" style="1" bestFit="1" customWidth="1"/>
    <col min="8" max="8" width="10.44140625" style="1" customWidth="1"/>
    <col min="9" max="9" width="13.33203125" style="1" bestFit="1" customWidth="1"/>
    <col min="10" max="10" width="15.5546875" style="1" customWidth="1"/>
    <col min="11" max="16384" width="9.109375" style="1"/>
  </cols>
  <sheetData>
    <row r="1" spans="1:14" s="66" customFormat="1" ht="15" customHeight="1" x14ac:dyDescent="0.3">
      <c r="A1" s="86"/>
      <c r="B1" s="109" t="s">
        <v>38</v>
      </c>
      <c r="C1" s="109"/>
      <c r="D1" s="109"/>
      <c r="E1" s="109"/>
      <c r="F1" s="109"/>
      <c r="G1" s="109"/>
      <c r="H1" s="61"/>
      <c r="I1" s="62"/>
      <c r="J1" s="63"/>
      <c r="K1" s="63"/>
      <c r="L1" s="63"/>
      <c r="M1" s="63"/>
      <c r="N1" s="87"/>
    </row>
    <row r="2" spans="1:14" s="66" customFormat="1" ht="15" customHeight="1" x14ac:dyDescent="0.3">
      <c r="A2" s="88"/>
      <c r="B2" s="110"/>
      <c r="C2" s="110"/>
      <c r="D2" s="110"/>
      <c r="E2" s="110"/>
      <c r="F2" s="110"/>
      <c r="G2" s="110"/>
      <c r="H2" s="64"/>
      <c r="I2" s="65"/>
      <c r="N2" s="89"/>
    </row>
    <row r="3" spans="1:14" s="66" customFormat="1" ht="14.4" x14ac:dyDescent="0.3">
      <c r="A3" s="90"/>
      <c r="N3" s="89"/>
    </row>
    <row r="4" spans="1:14" s="66" customFormat="1" ht="14.4" x14ac:dyDescent="0.3">
      <c r="A4" s="90"/>
      <c r="F4" s="28" t="s">
        <v>0</v>
      </c>
      <c r="G4" s="29"/>
      <c r="N4" s="89"/>
    </row>
    <row r="5" spans="1:14" s="66" customFormat="1" ht="14.4" x14ac:dyDescent="0.3">
      <c r="A5" s="90"/>
      <c r="F5" s="28" t="s">
        <v>1</v>
      </c>
      <c r="G5" s="30"/>
      <c r="N5" s="89"/>
    </row>
    <row r="6" spans="1:14" s="66" customFormat="1" ht="14.4" x14ac:dyDescent="0.3">
      <c r="A6" s="90"/>
      <c r="F6" s="28" t="s">
        <v>2</v>
      </c>
      <c r="G6" s="30"/>
      <c r="N6" s="89"/>
    </row>
    <row r="7" spans="1:14" s="66" customFormat="1" ht="14.4" x14ac:dyDescent="0.3">
      <c r="A7" s="90"/>
      <c r="F7" s="28" t="s">
        <v>3</v>
      </c>
      <c r="G7" s="30"/>
      <c r="N7" s="89"/>
    </row>
    <row r="8" spans="1:14" s="66" customFormat="1" ht="14.4" x14ac:dyDescent="0.3">
      <c r="A8" s="91"/>
      <c r="B8" s="70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92"/>
    </row>
    <row r="9" spans="1:14" s="71" customFormat="1" ht="18" x14ac:dyDescent="0.35">
      <c r="A9" s="111" t="s">
        <v>44</v>
      </c>
      <c r="B9" s="112"/>
      <c r="C9" s="112"/>
      <c r="D9" s="112"/>
      <c r="E9" s="112"/>
      <c r="F9" s="112"/>
      <c r="G9" s="112"/>
      <c r="H9" s="112"/>
      <c r="I9" s="112"/>
      <c r="J9" s="112"/>
      <c r="K9" s="112"/>
      <c r="L9" s="112"/>
      <c r="M9" s="112"/>
      <c r="N9" s="113"/>
    </row>
    <row r="10" spans="1:14" s="71" customFormat="1" ht="14.4" x14ac:dyDescent="0.3">
      <c r="A10" s="8" t="s">
        <v>31</v>
      </c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10"/>
    </row>
    <row r="11" spans="1:14" s="71" customFormat="1" ht="14.4" x14ac:dyDescent="0.3">
      <c r="A11" s="11" t="s">
        <v>30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10"/>
    </row>
    <row r="12" spans="1:14" s="71" customFormat="1" ht="14.4" x14ac:dyDescent="0.3">
      <c r="A12" s="59" t="s">
        <v>73</v>
      </c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3"/>
    </row>
    <row r="13" spans="1:14" s="71" customFormat="1" ht="14.4" x14ac:dyDescent="0.3">
      <c r="A13" s="4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6"/>
    </row>
    <row r="14" spans="1:14" s="71" customFormat="1" ht="14.4" x14ac:dyDescent="0.3">
      <c r="A14" s="93" t="s">
        <v>41</v>
      </c>
      <c r="B14" s="66"/>
      <c r="C14" s="66"/>
      <c r="D14" s="66"/>
      <c r="E14" s="66"/>
      <c r="F14" s="66"/>
      <c r="G14" s="66"/>
      <c r="H14" s="66"/>
      <c r="I14" s="66"/>
      <c r="J14" s="66"/>
      <c r="K14" s="66"/>
      <c r="L14" s="66"/>
      <c r="M14" s="66"/>
      <c r="N14" s="89"/>
    </row>
    <row r="15" spans="1:14" s="71" customFormat="1" ht="57.6" x14ac:dyDescent="0.3">
      <c r="A15" s="72" t="s">
        <v>17</v>
      </c>
      <c r="B15" s="73" t="s">
        <v>5</v>
      </c>
      <c r="C15" s="73" t="s">
        <v>6</v>
      </c>
      <c r="D15" s="72" t="s">
        <v>7</v>
      </c>
      <c r="E15" s="72" t="s">
        <v>8</v>
      </c>
      <c r="F15" s="72" t="s">
        <v>9</v>
      </c>
      <c r="G15" s="72" t="s">
        <v>10</v>
      </c>
      <c r="H15" s="94"/>
      <c r="I15" s="66"/>
      <c r="J15" s="66"/>
      <c r="K15" s="66"/>
      <c r="L15" s="66"/>
      <c r="M15" s="66"/>
      <c r="N15" s="89"/>
    </row>
    <row r="16" spans="1:14" s="71" customFormat="1" ht="14.4" x14ac:dyDescent="0.3">
      <c r="A16" s="74">
        <v>0</v>
      </c>
      <c r="B16" s="75"/>
      <c r="C16" s="75"/>
      <c r="D16" s="76" t="e">
        <f t="shared" ref="D16:D21" si="0">AVERAGE(B16:C16)</f>
        <v>#DIV/0!</v>
      </c>
      <c r="E16" s="77" t="e">
        <f t="shared" ref="E16:E21" si="1">D16/$D$16</f>
        <v>#DIV/0!</v>
      </c>
      <c r="F16" s="76"/>
      <c r="G16" s="76"/>
      <c r="H16" s="66"/>
      <c r="I16" s="66"/>
      <c r="J16" s="66"/>
      <c r="K16" s="66"/>
      <c r="L16" s="66"/>
      <c r="M16" s="66"/>
      <c r="N16" s="89"/>
    </row>
    <row r="17" spans="1:14" s="71" customFormat="1" ht="14.4" x14ac:dyDescent="0.3">
      <c r="A17" s="74">
        <v>5</v>
      </c>
      <c r="B17" s="75"/>
      <c r="C17" s="75"/>
      <c r="D17" s="76" t="e">
        <f t="shared" si="0"/>
        <v>#DIV/0!</v>
      </c>
      <c r="E17" s="77" t="e">
        <f t="shared" si="1"/>
        <v>#DIV/0!</v>
      </c>
      <c r="F17" s="78">
        <f>LOG(A17)</f>
        <v>0.69897000433601886</v>
      </c>
      <c r="G17" s="79" t="e">
        <f>LOG(E17/(1-E17))</f>
        <v>#DIV/0!</v>
      </c>
      <c r="H17" s="66"/>
      <c r="I17" s="66"/>
      <c r="J17" s="66"/>
      <c r="K17" s="66"/>
      <c r="L17" s="66"/>
      <c r="M17" s="66"/>
      <c r="N17" s="89"/>
    </row>
    <row r="18" spans="1:14" s="71" customFormat="1" ht="14.4" x14ac:dyDescent="0.3">
      <c r="A18" s="74">
        <v>10</v>
      </c>
      <c r="B18" s="75"/>
      <c r="C18" s="75"/>
      <c r="D18" s="76" t="e">
        <f t="shared" si="0"/>
        <v>#DIV/0!</v>
      </c>
      <c r="E18" s="77" t="e">
        <f t="shared" si="1"/>
        <v>#DIV/0!</v>
      </c>
      <c r="F18" s="78">
        <f>LOG(A18)</f>
        <v>1</v>
      </c>
      <c r="G18" s="79" t="e">
        <f>LOG(E18/(1-E18))</f>
        <v>#DIV/0!</v>
      </c>
      <c r="H18" s="66"/>
      <c r="I18" s="66"/>
      <c r="J18" s="66"/>
      <c r="K18" s="66"/>
      <c r="L18" s="66"/>
      <c r="M18" s="66"/>
      <c r="N18" s="89"/>
    </row>
    <row r="19" spans="1:14" s="71" customFormat="1" ht="14.4" x14ac:dyDescent="0.3">
      <c r="A19" s="74">
        <v>25</v>
      </c>
      <c r="B19" s="75"/>
      <c r="C19" s="75"/>
      <c r="D19" s="76" t="e">
        <f t="shared" si="0"/>
        <v>#DIV/0!</v>
      </c>
      <c r="E19" s="77" t="e">
        <f t="shared" si="1"/>
        <v>#DIV/0!</v>
      </c>
      <c r="F19" s="78">
        <f>LOG(A19)</f>
        <v>1.3979400086720377</v>
      </c>
      <c r="G19" s="79" t="e">
        <f>LOG(E19/(1-E19))</f>
        <v>#DIV/0!</v>
      </c>
      <c r="H19" s="66"/>
      <c r="I19" s="66"/>
      <c r="J19" s="66"/>
      <c r="K19" s="66"/>
      <c r="L19" s="66"/>
      <c r="M19" s="66"/>
      <c r="N19" s="89"/>
    </row>
    <row r="20" spans="1:14" s="71" customFormat="1" ht="14.4" x14ac:dyDescent="0.3">
      <c r="A20" s="74">
        <v>50</v>
      </c>
      <c r="B20" s="75"/>
      <c r="C20" s="75"/>
      <c r="D20" s="76" t="e">
        <f t="shared" si="0"/>
        <v>#DIV/0!</v>
      </c>
      <c r="E20" s="77" t="e">
        <f t="shared" si="1"/>
        <v>#DIV/0!</v>
      </c>
      <c r="F20" s="78">
        <f>LOG(A20)</f>
        <v>1.6989700043360187</v>
      </c>
      <c r="G20" s="79" t="e">
        <f>LOG(E20/(1-E20))</f>
        <v>#DIV/0!</v>
      </c>
      <c r="H20" s="66"/>
      <c r="I20" s="66"/>
      <c r="J20" s="66"/>
      <c r="K20" s="66"/>
      <c r="L20" s="66"/>
      <c r="M20" s="66"/>
      <c r="N20" s="89"/>
    </row>
    <row r="21" spans="1:14" s="71" customFormat="1" ht="14.4" x14ac:dyDescent="0.3">
      <c r="A21" s="74">
        <v>100</v>
      </c>
      <c r="B21" s="75"/>
      <c r="C21" s="75"/>
      <c r="D21" s="76" t="e">
        <f t="shared" si="0"/>
        <v>#DIV/0!</v>
      </c>
      <c r="E21" s="77" t="e">
        <f t="shared" si="1"/>
        <v>#DIV/0!</v>
      </c>
      <c r="F21" s="78">
        <f>LOG(A21)</f>
        <v>2</v>
      </c>
      <c r="G21" s="79" t="e">
        <f>LOG(E21/(1-E21))</f>
        <v>#DIV/0!</v>
      </c>
      <c r="H21" s="66"/>
      <c r="I21" s="66"/>
      <c r="J21" s="66"/>
      <c r="K21" s="66"/>
      <c r="L21" s="66"/>
      <c r="M21" s="66"/>
      <c r="N21" s="89"/>
    </row>
    <row r="22" spans="1:14" s="71" customFormat="1" ht="14.4" x14ac:dyDescent="0.3">
      <c r="A22" s="91"/>
      <c r="B22" s="70"/>
      <c r="C22" s="70"/>
      <c r="D22" s="70"/>
      <c r="E22" s="70"/>
      <c r="F22" s="70"/>
      <c r="G22" s="70"/>
      <c r="H22" s="70"/>
      <c r="I22" s="70"/>
      <c r="J22" s="70"/>
      <c r="K22" s="70"/>
      <c r="L22" s="70"/>
      <c r="M22" s="70"/>
      <c r="N22" s="92"/>
    </row>
    <row r="23" spans="1:14" s="71" customFormat="1" ht="16.2" x14ac:dyDescent="0.3">
      <c r="A23" s="95" t="s">
        <v>42</v>
      </c>
      <c r="B23" s="63"/>
      <c r="C23" s="63"/>
      <c r="D23" s="63"/>
      <c r="E23" s="63"/>
      <c r="F23" s="63"/>
      <c r="G23" s="63"/>
      <c r="H23" s="63"/>
      <c r="I23" s="63"/>
      <c r="J23" s="63"/>
      <c r="K23" s="63"/>
      <c r="L23" s="63"/>
      <c r="M23" s="63"/>
      <c r="N23" s="87"/>
    </row>
    <row r="24" spans="1:14" s="71" customFormat="1" ht="14.4" x14ac:dyDescent="0.3">
      <c r="A24" s="90"/>
      <c r="B24" s="66"/>
      <c r="C24" s="66"/>
      <c r="D24" s="66"/>
      <c r="E24" s="66"/>
      <c r="F24" s="66"/>
      <c r="G24" s="66"/>
      <c r="H24" s="66"/>
      <c r="I24" s="66"/>
      <c r="J24" s="66"/>
      <c r="K24" s="66"/>
      <c r="L24" s="66"/>
      <c r="M24" s="66"/>
      <c r="N24" s="89"/>
    </row>
    <row r="25" spans="1:14" s="71" customFormat="1" ht="14.4" x14ac:dyDescent="0.3">
      <c r="A25" s="90"/>
      <c r="B25" s="66"/>
      <c r="C25" s="66"/>
      <c r="D25" s="66"/>
      <c r="E25" s="66"/>
      <c r="F25" s="66"/>
      <c r="G25" s="66"/>
      <c r="H25" s="66"/>
      <c r="I25" s="66"/>
      <c r="J25" s="66"/>
      <c r="K25" s="66"/>
      <c r="L25" s="66"/>
      <c r="M25" s="66"/>
      <c r="N25" s="89"/>
    </row>
    <row r="26" spans="1:14" s="71" customFormat="1" ht="14.4" x14ac:dyDescent="0.3">
      <c r="A26" s="90"/>
      <c r="B26" s="66"/>
      <c r="C26" s="66"/>
      <c r="D26" s="66"/>
      <c r="E26" s="66"/>
      <c r="F26" s="66"/>
      <c r="G26" s="66"/>
      <c r="H26" s="66"/>
      <c r="I26" s="66"/>
      <c r="J26" s="66"/>
      <c r="K26" s="66"/>
      <c r="L26" s="66"/>
      <c r="M26" s="66"/>
      <c r="N26" s="89"/>
    </row>
    <row r="27" spans="1:14" s="71" customFormat="1" ht="14.4" x14ac:dyDescent="0.3">
      <c r="A27" s="90"/>
      <c r="B27" s="66"/>
      <c r="C27" s="66"/>
      <c r="D27" s="66"/>
      <c r="E27" s="66"/>
      <c r="F27" s="66"/>
      <c r="G27" s="66"/>
      <c r="H27" s="66"/>
      <c r="I27" s="66"/>
      <c r="J27" s="66"/>
      <c r="K27" s="66"/>
      <c r="L27" s="66"/>
      <c r="M27" s="66"/>
      <c r="N27" s="89"/>
    </row>
    <row r="28" spans="1:14" s="71" customFormat="1" ht="14.4" x14ac:dyDescent="0.3">
      <c r="A28" s="90"/>
      <c r="B28" s="66"/>
      <c r="C28" s="66"/>
      <c r="D28" s="66"/>
      <c r="E28" s="66"/>
      <c r="F28" s="66"/>
      <c r="G28" s="66"/>
      <c r="H28" s="66"/>
      <c r="I28" s="66"/>
      <c r="J28" s="66"/>
      <c r="K28" s="66"/>
      <c r="L28" s="66"/>
      <c r="M28" s="66"/>
      <c r="N28" s="89"/>
    </row>
    <row r="29" spans="1:14" s="71" customFormat="1" ht="16.2" x14ac:dyDescent="0.3">
      <c r="A29" s="96" t="s">
        <v>43</v>
      </c>
      <c r="B29" s="97" t="e">
        <f>(CORREL(G17:G21,F17:F21))^2</f>
        <v>#DIV/0!</v>
      </c>
      <c r="C29" s="66"/>
      <c r="D29" s="66"/>
      <c r="E29" s="66"/>
      <c r="F29" s="66"/>
      <c r="G29" s="66"/>
      <c r="H29" s="66"/>
      <c r="I29" s="66"/>
      <c r="J29" s="66"/>
      <c r="K29" s="66"/>
      <c r="L29" s="66"/>
      <c r="M29" s="66"/>
      <c r="N29" s="89"/>
    </row>
    <row r="30" spans="1:14" s="71" customFormat="1" ht="14.4" x14ac:dyDescent="0.3">
      <c r="A30" s="96" t="s">
        <v>11</v>
      </c>
      <c r="B30" s="97" t="e">
        <f>SLOPE(G17:G21,F17:F21)</f>
        <v>#DIV/0!</v>
      </c>
      <c r="C30" s="66"/>
      <c r="D30" s="66"/>
      <c r="E30" s="66"/>
      <c r="F30" s="66"/>
      <c r="G30" s="66"/>
      <c r="H30" s="66"/>
      <c r="I30" s="66"/>
      <c r="J30" s="66"/>
      <c r="K30" s="66"/>
      <c r="L30" s="66"/>
      <c r="M30" s="66"/>
      <c r="N30" s="89"/>
    </row>
    <row r="31" spans="1:14" s="71" customFormat="1" ht="14.4" x14ac:dyDescent="0.3">
      <c r="A31" s="96" t="s">
        <v>12</v>
      </c>
      <c r="B31" s="97" t="e">
        <f>INTERCEPT(G17:G21,F17:F21)</f>
        <v>#DIV/0!</v>
      </c>
      <c r="C31" s="66"/>
      <c r="D31" s="66"/>
      <c r="E31" s="66"/>
      <c r="F31" s="66"/>
      <c r="G31" s="66"/>
      <c r="H31" s="66"/>
      <c r="I31" s="66"/>
      <c r="J31" s="66"/>
      <c r="K31" s="66"/>
      <c r="L31" s="66"/>
      <c r="M31" s="66"/>
      <c r="N31" s="89"/>
    </row>
    <row r="32" spans="1:14" s="71" customFormat="1" ht="14.4" x14ac:dyDescent="0.3">
      <c r="A32" s="90"/>
      <c r="B32" s="66"/>
      <c r="C32" s="66"/>
      <c r="D32" s="66"/>
      <c r="E32" s="66"/>
      <c r="F32" s="66"/>
      <c r="G32" s="66"/>
      <c r="H32" s="66"/>
      <c r="I32" s="66"/>
      <c r="J32" s="66"/>
      <c r="K32" s="66"/>
      <c r="L32" s="66"/>
      <c r="M32" s="66"/>
      <c r="N32" s="89"/>
    </row>
    <row r="33" spans="1:14" s="71" customFormat="1" ht="14.4" x14ac:dyDescent="0.3">
      <c r="A33" s="90"/>
      <c r="B33" s="66"/>
      <c r="C33" s="66"/>
      <c r="D33" s="66"/>
      <c r="E33" s="66"/>
      <c r="F33" s="66"/>
      <c r="G33" s="66"/>
      <c r="H33" s="66"/>
      <c r="I33" s="66"/>
      <c r="J33" s="66"/>
      <c r="K33" s="66"/>
      <c r="L33" s="66"/>
      <c r="M33" s="66"/>
      <c r="N33" s="89"/>
    </row>
    <row r="34" spans="1:14" s="71" customFormat="1" ht="14.4" x14ac:dyDescent="0.3">
      <c r="A34" s="90"/>
      <c r="B34" s="66"/>
      <c r="C34" s="66"/>
      <c r="D34" s="66"/>
      <c r="E34" s="66"/>
      <c r="F34" s="66"/>
      <c r="G34" s="66"/>
      <c r="H34" s="66"/>
      <c r="I34" s="66"/>
      <c r="J34" s="66"/>
      <c r="K34" s="66"/>
      <c r="L34" s="66"/>
      <c r="M34" s="66"/>
      <c r="N34" s="89"/>
    </row>
    <row r="35" spans="1:14" s="71" customFormat="1" ht="60.75" customHeight="1" x14ac:dyDescent="0.3">
      <c r="A35" s="90"/>
      <c r="B35" s="66"/>
      <c r="C35" s="66"/>
      <c r="D35" s="66"/>
      <c r="E35" s="66"/>
      <c r="F35" s="66"/>
      <c r="G35" s="66"/>
      <c r="H35" s="66"/>
      <c r="I35" s="66"/>
      <c r="J35" s="66"/>
      <c r="K35" s="66"/>
      <c r="L35" s="66"/>
      <c r="M35" s="66"/>
      <c r="N35" s="89"/>
    </row>
    <row r="36" spans="1:14" s="71" customFormat="1" ht="14.4" x14ac:dyDescent="0.3">
      <c r="A36" s="90"/>
      <c r="B36" s="66"/>
      <c r="C36" s="66"/>
      <c r="D36" s="66"/>
      <c r="E36" s="66"/>
      <c r="F36" s="66"/>
      <c r="G36" s="66"/>
      <c r="H36" s="66"/>
      <c r="I36" s="66"/>
      <c r="J36" s="66"/>
      <c r="K36" s="66"/>
      <c r="L36" s="66"/>
      <c r="M36" s="66"/>
      <c r="N36" s="89"/>
    </row>
    <row r="37" spans="1:14" s="71" customFormat="1" ht="14.4" x14ac:dyDescent="0.3">
      <c r="A37" s="90"/>
      <c r="B37" s="66"/>
      <c r="C37" s="66"/>
      <c r="D37" s="66"/>
      <c r="E37" s="66"/>
      <c r="F37" s="66"/>
      <c r="G37" s="66"/>
      <c r="H37" s="66"/>
      <c r="I37" s="66"/>
      <c r="J37" s="66"/>
      <c r="K37" s="66"/>
      <c r="L37" s="66"/>
      <c r="M37" s="66"/>
      <c r="N37" s="89"/>
    </row>
    <row r="38" spans="1:14" s="71" customFormat="1" ht="14.4" x14ac:dyDescent="0.3">
      <c r="A38" s="93" t="s">
        <v>75</v>
      </c>
      <c r="B38" s="66"/>
      <c r="C38" s="66"/>
      <c r="D38" s="66"/>
      <c r="E38" s="66"/>
      <c r="F38" s="66"/>
      <c r="G38" s="66"/>
      <c r="H38" s="66"/>
      <c r="I38" s="66"/>
      <c r="J38" s="66"/>
      <c r="K38" s="66"/>
      <c r="L38" s="66"/>
      <c r="M38" s="66"/>
      <c r="N38" s="89"/>
    </row>
    <row r="39" spans="1:14" s="71" customFormat="1" ht="57.6" x14ac:dyDescent="0.3">
      <c r="A39" s="73" t="s">
        <v>13</v>
      </c>
      <c r="B39" s="80" t="s">
        <v>5</v>
      </c>
      <c r="C39" s="80" t="s">
        <v>6</v>
      </c>
      <c r="D39" s="72" t="s">
        <v>7</v>
      </c>
      <c r="E39" s="72" t="s">
        <v>8</v>
      </c>
      <c r="F39" s="72" t="s">
        <v>10</v>
      </c>
      <c r="G39" s="72" t="s">
        <v>39</v>
      </c>
      <c r="H39" s="73" t="s">
        <v>15</v>
      </c>
      <c r="I39" s="72" t="s">
        <v>40</v>
      </c>
      <c r="J39" s="66"/>
      <c r="K39" s="66"/>
      <c r="L39" s="66"/>
      <c r="M39" s="66"/>
      <c r="N39" s="89"/>
    </row>
    <row r="40" spans="1:14" s="71" customFormat="1" ht="14.4" x14ac:dyDescent="0.3">
      <c r="A40" s="81"/>
      <c r="B40" s="82"/>
      <c r="C40" s="82"/>
      <c r="D40" s="76" t="e">
        <f>AVERAGE(B40:C40)</f>
        <v>#DIV/0!</v>
      </c>
      <c r="E40" s="83" t="e">
        <f>D40/$D$16</f>
        <v>#DIV/0!</v>
      </c>
      <c r="F40" s="84" t="e">
        <f>LOG(((E40/$E$16)/(1-(E40/$E$16))))</f>
        <v>#DIV/0!</v>
      </c>
      <c r="G40" s="85" t="e">
        <f t="shared" ref="G40:G70" si="2">10^((F40-$B$31)/$B$30)</f>
        <v>#DIV/0!</v>
      </c>
      <c r="H40" s="81"/>
      <c r="I40" s="78" t="e">
        <f>G40*H40</f>
        <v>#DIV/0!</v>
      </c>
      <c r="J40" s="66"/>
      <c r="K40" s="66"/>
      <c r="L40" s="66"/>
      <c r="M40" s="66"/>
      <c r="N40" s="89"/>
    </row>
    <row r="41" spans="1:14" s="71" customFormat="1" ht="14.4" x14ac:dyDescent="0.3">
      <c r="A41" s="81"/>
      <c r="B41" s="82"/>
      <c r="C41" s="82"/>
      <c r="D41" s="76" t="e">
        <f t="shared" ref="D41:D70" si="3">AVERAGE(B41:C41)</f>
        <v>#DIV/0!</v>
      </c>
      <c r="E41" s="83" t="e">
        <f t="shared" ref="E41:E70" si="4">D41/$D$16</f>
        <v>#DIV/0!</v>
      </c>
      <c r="F41" s="84" t="e">
        <f t="shared" ref="F41:F59" si="5">LOG(((E41/$E$16)/(1-(E41/$E$16))))</f>
        <v>#DIV/0!</v>
      </c>
      <c r="G41" s="85" t="e">
        <f t="shared" si="2"/>
        <v>#DIV/0!</v>
      </c>
      <c r="H41" s="81"/>
      <c r="I41" s="78" t="e">
        <f t="shared" ref="I41:I70" si="6">G41*H41</f>
        <v>#DIV/0!</v>
      </c>
      <c r="J41" s="66"/>
      <c r="K41" s="66"/>
      <c r="L41" s="66"/>
      <c r="M41" s="66"/>
      <c r="N41" s="89"/>
    </row>
    <row r="42" spans="1:14" s="71" customFormat="1" ht="14.4" x14ac:dyDescent="0.3">
      <c r="A42" s="81"/>
      <c r="B42" s="82"/>
      <c r="C42" s="82"/>
      <c r="D42" s="76" t="e">
        <f t="shared" si="3"/>
        <v>#DIV/0!</v>
      </c>
      <c r="E42" s="83" t="e">
        <f t="shared" si="4"/>
        <v>#DIV/0!</v>
      </c>
      <c r="F42" s="84" t="e">
        <f t="shared" si="5"/>
        <v>#DIV/0!</v>
      </c>
      <c r="G42" s="85" t="e">
        <f t="shared" si="2"/>
        <v>#DIV/0!</v>
      </c>
      <c r="H42" s="81"/>
      <c r="I42" s="78" t="e">
        <f t="shared" si="6"/>
        <v>#DIV/0!</v>
      </c>
      <c r="J42" s="66"/>
      <c r="K42" s="66"/>
      <c r="L42" s="66"/>
      <c r="M42" s="66"/>
      <c r="N42" s="89"/>
    </row>
    <row r="43" spans="1:14" s="71" customFormat="1" ht="14.4" x14ac:dyDescent="0.3">
      <c r="A43" s="81"/>
      <c r="B43" s="82"/>
      <c r="C43" s="82"/>
      <c r="D43" s="76" t="e">
        <f t="shared" si="3"/>
        <v>#DIV/0!</v>
      </c>
      <c r="E43" s="83" t="e">
        <f t="shared" si="4"/>
        <v>#DIV/0!</v>
      </c>
      <c r="F43" s="84" t="e">
        <f t="shared" si="5"/>
        <v>#DIV/0!</v>
      </c>
      <c r="G43" s="85" t="e">
        <f t="shared" si="2"/>
        <v>#DIV/0!</v>
      </c>
      <c r="H43" s="81"/>
      <c r="I43" s="78" t="e">
        <f t="shared" si="6"/>
        <v>#DIV/0!</v>
      </c>
      <c r="J43" s="66"/>
      <c r="K43" s="66"/>
      <c r="L43" s="66"/>
      <c r="M43" s="66"/>
      <c r="N43" s="89"/>
    </row>
    <row r="44" spans="1:14" s="71" customFormat="1" ht="14.4" x14ac:dyDescent="0.3">
      <c r="A44" s="81"/>
      <c r="B44" s="82"/>
      <c r="C44" s="82"/>
      <c r="D44" s="76" t="e">
        <f t="shared" si="3"/>
        <v>#DIV/0!</v>
      </c>
      <c r="E44" s="83" t="e">
        <f t="shared" si="4"/>
        <v>#DIV/0!</v>
      </c>
      <c r="F44" s="84" t="e">
        <f t="shared" si="5"/>
        <v>#DIV/0!</v>
      </c>
      <c r="G44" s="85" t="e">
        <f t="shared" si="2"/>
        <v>#DIV/0!</v>
      </c>
      <c r="H44" s="81"/>
      <c r="I44" s="78" t="e">
        <f t="shared" si="6"/>
        <v>#DIV/0!</v>
      </c>
      <c r="J44" s="66"/>
      <c r="K44" s="66"/>
      <c r="L44" s="66"/>
      <c r="M44" s="66"/>
      <c r="N44" s="89"/>
    </row>
    <row r="45" spans="1:14" s="71" customFormat="1" ht="14.4" x14ac:dyDescent="0.3">
      <c r="A45" s="81"/>
      <c r="B45" s="82"/>
      <c r="C45" s="82"/>
      <c r="D45" s="76" t="e">
        <f t="shared" si="3"/>
        <v>#DIV/0!</v>
      </c>
      <c r="E45" s="83" t="e">
        <f t="shared" si="4"/>
        <v>#DIV/0!</v>
      </c>
      <c r="F45" s="84" t="e">
        <f t="shared" si="5"/>
        <v>#DIV/0!</v>
      </c>
      <c r="G45" s="85" t="e">
        <f t="shared" si="2"/>
        <v>#DIV/0!</v>
      </c>
      <c r="H45" s="81"/>
      <c r="I45" s="78" t="e">
        <f t="shared" si="6"/>
        <v>#DIV/0!</v>
      </c>
      <c r="J45" s="66"/>
      <c r="K45" s="66"/>
      <c r="L45" s="66"/>
      <c r="M45" s="66"/>
      <c r="N45" s="89"/>
    </row>
    <row r="46" spans="1:14" s="71" customFormat="1" ht="14.4" x14ac:dyDescent="0.3">
      <c r="A46" s="81"/>
      <c r="B46" s="82"/>
      <c r="C46" s="82"/>
      <c r="D46" s="76" t="e">
        <f t="shared" si="3"/>
        <v>#DIV/0!</v>
      </c>
      <c r="E46" s="83" t="e">
        <f t="shared" si="4"/>
        <v>#DIV/0!</v>
      </c>
      <c r="F46" s="84" t="e">
        <f t="shared" si="5"/>
        <v>#DIV/0!</v>
      </c>
      <c r="G46" s="85" t="e">
        <f t="shared" si="2"/>
        <v>#DIV/0!</v>
      </c>
      <c r="H46" s="81"/>
      <c r="I46" s="78" t="e">
        <f t="shared" si="6"/>
        <v>#DIV/0!</v>
      </c>
      <c r="J46" s="66"/>
      <c r="K46" s="66"/>
      <c r="L46" s="66"/>
      <c r="M46" s="66"/>
      <c r="N46" s="89"/>
    </row>
    <row r="47" spans="1:14" s="71" customFormat="1" ht="14.4" x14ac:dyDescent="0.3">
      <c r="A47" s="81"/>
      <c r="B47" s="82"/>
      <c r="C47" s="82"/>
      <c r="D47" s="76" t="e">
        <f t="shared" si="3"/>
        <v>#DIV/0!</v>
      </c>
      <c r="E47" s="83" t="e">
        <f t="shared" si="4"/>
        <v>#DIV/0!</v>
      </c>
      <c r="F47" s="84" t="e">
        <f t="shared" si="5"/>
        <v>#DIV/0!</v>
      </c>
      <c r="G47" s="85" t="e">
        <f t="shared" si="2"/>
        <v>#DIV/0!</v>
      </c>
      <c r="H47" s="81"/>
      <c r="I47" s="78" t="e">
        <f t="shared" si="6"/>
        <v>#DIV/0!</v>
      </c>
      <c r="J47" s="66"/>
      <c r="K47" s="66"/>
      <c r="L47" s="66"/>
      <c r="M47" s="66"/>
      <c r="N47" s="89"/>
    </row>
    <row r="48" spans="1:14" s="71" customFormat="1" ht="14.4" x14ac:dyDescent="0.3">
      <c r="A48" s="81"/>
      <c r="B48" s="82"/>
      <c r="C48" s="82"/>
      <c r="D48" s="76" t="e">
        <f t="shared" si="3"/>
        <v>#DIV/0!</v>
      </c>
      <c r="E48" s="83" t="e">
        <f t="shared" si="4"/>
        <v>#DIV/0!</v>
      </c>
      <c r="F48" s="84" t="e">
        <f t="shared" si="5"/>
        <v>#DIV/0!</v>
      </c>
      <c r="G48" s="85" t="e">
        <f t="shared" si="2"/>
        <v>#DIV/0!</v>
      </c>
      <c r="H48" s="81"/>
      <c r="I48" s="78" t="e">
        <f t="shared" si="6"/>
        <v>#DIV/0!</v>
      </c>
      <c r="J48" s="66"/>
      <c r="K48" s="66"/>
      <c r="L48" s="66"/>
      <c r="M48" s="66"/>
      <c r="N48" s="89"/>
    </row>
    <row r="49" spans="1:14" s="71" customFormat="1" ht="14.4" x14ac:dyDescent="0.3">
      <c r="A49" s="81"/>
      <c r="B49" s="82"/>
      <c r="C49" s="82"/>
      <c r="D49" s="76" t="e">
        <f t="shared" si="3"/>
        <v>#DIV/0!</v>
      </c>
      <c r="E49" s="83" t="e">
        <f t="shared" si="4"/>
        <v>#DIV/0!</v>
      </c>
      <c r="F49" s="84" t="e">
        <f t="shared" si="5"/>
        <v>#DIV/0!</v>
      </c>
      <c r="G49" s="85" t="e">
        <f t="shared" si="2"/>
        <v>#DIV/0!</v>
      </c>
      <c r="H49" s="81"/>
      <c r="I49" s="78" t="e">
        <f t="shared" si="6"/>
        <v>#DIV/0!</v>
      </c>
      <c r="J49" s="66"/>
      <c r="K49" s="66"/>
      <c r="L49" s="66"/>
      <c r="M49" s="66"/>
      <c r="N49" s="89"/>
    </row>
    <row r="50" spans="1:14" s="71" customFormat="1" ht="14.4" x14ac:dyDescent="0.3">
      <c r="A50" s="81"/>
      <c r="B50" s="82"/>
      <c r="C50" s="82"/>
      <c r="D50" s="76" t="e">
        <f t="shared" si="3"/>
        <v>#DIV/0!</v>
      </c>
      <c r="E50" s="83" t="e">
        <f t="shared" si="4"/>
        <v>#DIV/0!</v>
      </c>
      <c r="F50" s="84" t="e">
        <f t="shared" si="5"/>
        <v>#DIV/0!</v>
      </c>
      <c r="G50" s="85" t="e">
        <f t="shared" si="2"/>
        <v>#DIV/0!</v>
      </c>
      <c r="H50" s="81"/>
      <c r="I50" s="78" t="e">
        <f t="shared" si="6"/>
        <v>#DIV/0!</v>
      </c>
      <c r="J50" s="66"/>
      <c r="K50" s="66"/>
      <c r="L50" s="66"/>
      <c r="M50" s="66"/>
      <c r="N50" s="89"/>
    </row>
    <row r="51" spans="1:14" s="71" customFormat="1" ht="14.4" x14ac:dyDescent="0.3">
      <c r="A51" s="81"/>
      <c r="B51" s="82"/>
      <c r="C51" s="82"/>
      <c r="D51" s="76" t="e">
        <f t="shared" si="3"/>
        <v>#DIV/0!</v>
      </c>
      <c r="E51" s="83" t="e">
        <f t="shared" si="4"/>
        <v>#DIV/0!</v>
      </c>
      <c r="F51" s="84" t="e">
        <f t="shared" si="5"/>
        <v>#DIV/0!</v>
      </c>
      <c r="G51" s="85" t="e">
        <f t="shared" si="2"/>
        <v>#DIV/0!</v>
      </c>
      <c r="H51" s="81"/>
      <c r="I51" s="78" t="e">
        <f t="shared" si="6"/>
        <v>#DIV/0!</v>
      </c>
      <c r="J51" s="66"/>
      <c r="K51" s="66"/>
      <c r="L51" s="66"/>
      <c r="M51" s="66"/>
      <c r="N51" s="89"/>
    </row>
    <row r="52" spans="1:14" s="71" customFormat="1" ht="14.4" x14ac:dyDescent="0.3">
      <c r="A52" s="81"/>
      <c r="B52" s="82"/>
      <c r="C52" s="82"/>
      <c r="D52" s="76" t="e">
        <f t="shared" si="3"/>
        <v>#DIV/0!</v>
      </c>
      <c r="E52" s="83" t="e">
        <f t="shared" si="4"/>
        <v>#DIV/0!</v>
      </c>
      <c r="F52" s="84" t="e">
        <f t="shared" si="5"/>
        <v>#DIV/0!</v>
      </c>
      <c r="G52" s="85" t="e">
        <f t="shared" si="2"/>
        <v>#DIV/0!</v>
      </c>
      <c r="H52" s="81"/>
      <c r="I52" s="78" t="e">
        <f t="shared" si="6"/>
        <v>#DIV/0!</v>
      </c>
      <c r="J52" s="66"/>
      <c r="K52" s="66"/>
      <c r="L52" s="66"/>
      <c r="M52" s="66"/>
      <c r="N52" s="89"/>
    </row>
    <row r="53" spans="1:14" s="71" customFormat="1" ht="14.4" x14ac:dyDescent="0.3">
      <c r="A53" s="81"/>
      <c r="B53" s="82"/>
      <c r="C53" s="82"/>
      <c r="D53" s="76" t="e">
        <f t="shared" si="3"/>
        <v>#DIV/0!</v>
      </c>
      <c r="E53" s="83" t="e">
        <f t="shared" si="4"/>
        <v>#DIV/0!</v>
      </c>
      <c r="F53" s="84" t="e">
        <f t="shared" si="5"/>
        <v>#DIV/0!</v>
      </c>
      <c r="G53" s="85" t="e">
        <f t="shared" si="2"/>
        <v>#DIV/0!</v>
      </c>
      <c r="H53" s="81"/>
      <c r="I53" s="78" t="e">
        <f t="shared" si="6"/>
        <v>#DIV/0!</v>
      </c>
      <c r="J53" s="66"/>
      <c r="K53" s="66"/>
      <c r="L53" s="66"/>
      <c r="M53" s="66"/>
      <c r="N53" s="89"/>
    </row>
    <row r="54" spans="1:14" s="71" customFormat="1" ht="14.4" x14ac:dyDescent="0.3">
      <c r="A54" s="81"/>
      <c r="B54" s="82"/>
      <c r="C54" s="82"/>
      <c r="D54" s="76" t="e">
        <f t="shared" si="3"/>
        <v>#DIV/0!</v>
      </c>
      <c r="E54" s="83" t="e">
        <f t="shared" si="4"/>
        <v>#DIV/0!</v>
      </c>
      <c r="F54" s="84" t="e">
        <f t="shared" si="5"/>
        <v>#DIV/0!</v>
      </c>
      <c r="G54" s="85" t="e">
        <f t="shared" si="2"/>
        <v>#DIV/0!</v>
      </c>
      <c r="H54" s="81"/>
      <c r="I54" s="78" t="e">
        <f t="shared" si="6"/>
        <v>#DIV/0!</v>
      </c>
      <c r="J54" s="66"/>
      <c r="K54" s="66"/>
      <c r="L54" s="66"/>
      <c r="M54" s="66"/>
      <c r="N54" s="89"/>
    </row>
    <row r="55" spans="1:14" s="71" customFormat="1" ht="14.4" x14ac:dyDescent="0.3">
      <c r="A55" s="81"/>
      <c r="B55" s="82"/>
      <c r="C55" s="82"/>
      <c r="D55" s="76" t="e">
        <f t="shared" si="3"/>
        <v>#DIV/0!</v>
      </c>
      <c r="E55" s="83" t="e">
        <f t="shared" si="4"/>
        <v>#DIV/0!</v>
      </c>
      <c r="F55" s="84" t="e">
        <f t="shared" si="5"/>
        <v>#DIV/0!</v>
      </c>
      <c r="G55" s="85" t="e">
        <f t="shared" si="2"/>
        <v>#DIV/0!</v>
      </c>
      <c r="H55" s="81"/>
      <c r="I55" s="78" t="e">
        <f t="shared" si="6"/>
        <v>#DIV/0!</v>
      </c>
      <c r="J55" s="66"/>
      <c r="K55" s="66"/>
      <c r="L55" s="66"/>
      <c r="M55" s="66"/>
      <c r="N55" s="89"/>
    </row>
    <row r="56" spans="1:14" s="71" customFormat="1" ht="14.4" x14ac:dyDescent="0.3">
      <c r="A56" s="81"/>
      <c r="B56" s="82"/>
      <c r="C56" s="82"/>
      <c r="D56" s="76" t="e">
        <f t="shared" si="3"/>
        <v>#DIV/0!</v>
      </c>
      <c r="E56" s="83" t="e">
        <f t="shared" si="4"/>
        <v>#DIV/0!</v>
      </c>
      <c r="F56" s="84" t="e">
        <f t="shared" si="5"/>
        <v>#DIV/0!</v>
      </c>
      <c r="G56" s="85" t="e">
        <f t="shared" si="2"/>
        <v>#DIV/0!</v>
      </c>
      <c r="H56" s="81"/>
      <c r="I56" s="78" t="e">
        <f t="shared" si="6"/>
        <v>#DIV/0!</v>
      </c>
      <c r="J56" s="66"/>
      <c r="K56" s="66"/>
      <c r="L56" s="66"/>
      <c r="M56" s="66"/>
      <c r="N56" s="89"/>
    </row>
    <row r="57" spans="1:14" s="71" customFormat="1" ht="14.4" x14ac:dyDescent="0.3">
      <c r="A57" s="81"/>
      <c r="B57" s="82"/>
      <c r="C57" s="82"/>
      <c r="D57" s="76" t="e">
        <f t="shared" si="3"/>
        <v>#DIV/0!</v>
      </c>
      <c r="E57" s="83" t="e">
        <f t="shared" si="4"/>
        <v>#DIV/0!</v>
      </c>
      <c r="F57" s="84" t="e">
        <f t="shared" si="5"/>
        <v>#DIV/0!</v>
      </c>
      <c r="G57" s="85" t="e">
        <f t="shared" si="2"/>
        <v>#DIV/0!</v>
      </c>
      <c r="H57" s="81"/>
      <c r="I57" s="78" t="e">
        <f t="shared" si="6"/>
        <v>#DIV/0!</v>
      </c>
      <c r="J57" s="66"/>
      <c r="K57" s="66"/>
      <c r="L57" s="66"/>
      <c r="M57" s="66"/>
      <c r="N57" s="89"/>
    </row>
    <row r="58" spans="1:14" s="71" customFormat="1" ht="14.4" x14ac:dyDescent="0.3">
      <c r="A58" s="81"/>
      <c r="B58" s="82"/>
      <c r="C58" s="82"/>
      <c r="D58" s="76" t="e">
        <f t="shared" si="3"/>
        <v>#DIV/0!</v>
      </c>
      <c r="E58" s="83" t="e">
        <f t="shared" si="4"/>
        <v>#DIV/0!</v>
      </c>
      <c r="F58" s="84" t="e">
        <f t="shared" si="5"/>
        <v>#DIV/0!</v>
      </c>
      <c r="G58" s="85" t="e">
        <f t="shared" si="2"/>
        <v>#DIV/0!</v>
      </c>
      <c r="H58" s="81"/>
      <c r="I58" s="78" t="e">
        <f t="shared" si="6"/>
        <v>#DIV/0!</v>
      </c>
      <c r="J58" s="66"/>
      <c r="K58" s="66"/>
      <c r="L58" s="66"/>
      <c r="M58" s="66"/>
      <c r="N58" s="89"/>
    </row>
    <row r="59" spans="1:14" s="71" customFormat="1" ht="14.4" x14ac:dyDescent="0.3">
      <c r="A59" s="81"/>
      <c r="B59" s="82"/>
      <c r="C59" s="82"/>
      <c r="D59" s="76" t="e">
        <f t="shared" si="3"/>
        <v>#DIV/0!</v>
      </c>
      <c r="E59" s="83" t="e">
        <f t="shared" si="4"/>
        <v>#DIV/0!</v>
      </c>
      <c r="F59" s="84" t="e">
        <f t="shared" si="5"/>
        <v>#DIV/0!</v>
      </c>
      <c r="G59" s="85" t="e">
        <f t="shared" si="2"/>
        <v>#DIV/0!</v>
      </c>
      <c r="H59" s="81"/>
      <c r="I59" s="78" t="e">
        <f t="shared" si="6"/>
        <v>#DIV/0!</v>
      </c>
      <c r="J59" s="66"/>
      <c r="K59" s="66"/>
      <c r="L59" s="66"/>
      <c r="M59" s="66"/>
      <c r="N59" s="89"/>
    </row>
    <row r="60" spans="1:14" s="71" customFormat="1" ht="14.4" x14ac:dyDescent="0.3">
      <c r="A60" s="81"/>
      <c r="B60" s="82"/>
      <c r="C60" s="82"/>
      <c r="D60" s="76" t="e">
        <f t="shared" si="3"/>
        <v>#DIV/0!</v>
      </c>
      <c r="E60" s="83" t="e">
        <f t="shared" si="4"/>
        <v>#DIV/0!</v>
      </c>
      <c r="F60" s="84" t="e">
        <f>LOG(((E60/$E$16)/(1-(E60/$E$16))))</f>
        <v>#DIV/0!</v>
      </c>
      <c r="G60" s="85" t="e">
        <f t="shared" si="2"/>
        <v>#DIV/0!</v>
      </c>
      <c r="H60" s="81"/>
      <c r="I60" s="78" t="e">
        <f t="shared" si="6"/>
        <v>#DIV/0!</v>
      </c>
      <c r="J60" s="66"/>
      <c r="K60" s="66"/>
      <c r="L60" s="66"/>
      <c r="M60" s="66"/>
      <c r="N60" s="89"/>
    </row>
    <row r="61" spans="1:14" s="71" customFormat="1" ht="14.4" x14ac:dyDescent="0.3">
      <c r="A61" s="81"/>
      <c r="B61" s="82"/>
      <c r="C61" s="82"/>
      <c r="D61" s="76" t="e">
        <f t="shared" si="3"/>
        <v>#DIV/0!</v>
      </c>
      <c r="E61" s="83" t="e">
        <f t="shared" si="4"/>
        <v>#DIV/0!</v>
      </c>
      <c r="F61" s="84" t="e">
        <f t="shared" ref="F61:F70" si="7">LOG(((E61/$E$16)/(1-(E61/$E$16))))</f>
        <v>#DIV/0!</v>
      </c>
      <c r="G61" s="85" t="e">
        <f t="shared" si="2"/>
        <v>#DIV/0!</v>
      </c>
      <c r="H61" s="81"/>
      <c r="I61" s="78" t="e">
        <f t="shared" si="6"/>
        <v>#DIV/0!</v>
      </c>
      <c r="J61" s="66"/>
      <c r="K61" s="66"/>
      <c r="L61" s="66"/>
      <c r="M61" s="66"/>
      <c r="N61" s="89"/>
    </row>
    <row r="62" spans="1:14" s="71" customFormat="1" ht="14.4" x14ac:dyDescent="0.3">
      <c r="A62" s="81"/>
      <c r="B62" s="82"/>
      <c r="C62" s="82"/>
      <c r="D62" s="76" t="e">
        <f t="shared" si="3"/>
        <v>#DIV/0!</v>
      </c>
      <c r="E62" s="83" t="e">
        <f t="shared" si="4"/>
        <v>#DIV/0!</v>
      </c>
      <c r="F62" s="84" t="e">
        <f t="shared" si="7"/>
        <v>#DIV/0!</v>
      </c>
      <c r="G62" s="85" t="e">
        <f t="shared" si="2"/>
        <v>#DIV/0!</v>
      </c>
      <c r="H62" s="81"/>
      <c r="I62" s="78" t="e">
        <f t="shared" si="6"/>
        <v>#DIV/0!</v>
      </c>
      <c r="J62" s="66"/>
      <c r="K62" s="66"/>
      <c r="L62" s="66"/>
      <c r="M62" s="66"/>
      <c r="N62" s="89"/>
    </row>
    <row r="63" spans="1:14" s="71" customFormat="1" ht="14.4" x14ac:dyDescent="0.3">
      <c r="A63" s="81"/>
      <c r="B63" s="82"/>
      <c r="C63" s="82"/>
      <c r="D63" s="76" t="e">
        <f t="shared" si="3"/>
        <v>#DIV/0!</v>
      </c>
      <c r="E63" s="83" t="e">
        <f t="shared" si="4"/>
        <v>#DIV/0!</v>
      </c>
      <c r="F63" s="84" t="e">
        <f t="shared" si="7"/>
        <v>#DIV/0!</v>
      </c>
      <c r="G63" s="85" t="e">
        <f t="shared" si="2"/>
        <v>#DIV/0!</v>
      </c>
      <c r="H63" s="81"/>
      <c r="I63" s="78" t="e">
        <f t="shared" si="6"/>
        <v>#DIV/0!</v>
      </c>
      <c r="J63" s="66"/>
      <c r="K63" s="66"/>
      <c r="L63" s="66"/>
      <c r="M63" s="66"/>
      <c r="N63" s="89"/>
    </row>
    <row r="64" spans="1:14" s="71" customFormat="1" ht="14.4" x14ac:dyDescent="0.3">
      <c r="A64" s="81"/>
      <c r="B64" s="82"/>
      <c r="C64" s="82"/>
      <c r="D64" s="76" t="e">
        <f t="shared" si="3"/>
        <v>#DIV/0!</v>
      </c>
      <c r="E64" s="83" t="e">
        <f t="shared" si="4"/>
        <v>#DIV/0!</v>
      </c>
      <c r="F64" s="84" t="e">
        <f t="shared" si="7"/>
        <v>#DIV/0!</v>
      </c>
      <c r="G64" s="85" t="e">
        <f t="shared" si="2"/>
        <v>#DIV/0!</v>
      </c>
      <c r="H64" s="81"/>
      <c r="I64" s="78" t="e">
        <f t="shared" si="6"/>
        <v>#DIV/0!</v>
      </c>
      <c r="J64" s="66"/>
      <c r="K64" s="66"/>
      <c r="L64" s="66"/>
      <c r="M64" s="66"/>
      <c r="N64" s="89"/>
    </row>
    <row r="65" spans="1:14" s="71" customFormat="1" ht="14.4" x14ac:dyDescent="0.3">
      <c r="A65" s="81"/>
      <c r="B65" s="82"/>
      <c r="C65" s="82"/>
      <c r="D65" s="76" t="e">
        <f t="shared" si="3"/>
        <v>#DIV/0!</v>
      </c>
      <c r="E65" s="83" t="e">
        <f t="shared" si="4"/>
        <v>#DIV/0!</v>
      </c>
      <c r="F65" s="84" t="e">
        <f t="shared" si="7"/>
        <v>#DIV/0!</v>
      </c>
      <c r="G65" s="85" t="e">
        <f t="shared" si="2"/>
        <v>#DIV/0!</v>
      </c>
      <c r="H65" s="81"/>
      <c r="I65" s="78" t="e">
        <f t="shared" si="6"/>
        <v>#DIV/0!</v>
      </c>
      <c r="J65" s="66"/>
      <c r="K65" s="66"/>
      <c r="L65" s="66"/>
      <c r="M65" s="66"/>
      <c r="N65" s="89"/>
    </row>
    <row r="66" spans="1:14" s="71" customFormat="1" ht="14.4" x14ac:dyDescent="0.3">
      <c r="A66" s="81"/>
      <c r="B66" s="82"/>
      <c r="C66" s="82"/>
      <c r="D66" s="76" t="e">
        <f t="shared" si="3"/>
        <v>#DIV/0!</v>
      </c>
      <c r="E66" s="83" t="e">
        <f t="shared" si="4"/>
        <v>#DIV/0!</v>
      </c>
      <c r="F66" s="84" t="e">
        <f t="shared" si="7"/>
        <v>#DIV/0!</v>
      </c>
      <c r="G66" s="85" t="e">
        <f t="shared" si="2"/>
        <v>#DIV/0!</v>
      </c>
      <c r="H66" s="81"/>
      <c r="I66" s="78" t="e">
        <f t="shared" si="6"/>
        <v>#DIV/0!</v>
      </c>
      <c r="J66" s="66"/>
      <c r="K66" s="66"/>
      <c r="L66" s="66"/>
      <c r="M66" s="66"/>
      <c r="N66" s="89"/>
    </row>
    <row r="67" spans="1:14" s="71" customFormat="1" ht="14.4" x14ac:dyDescent="0.3">
      <c r="A67" s="81"/>
      <c r="B67" s="82"/>
      <c r="C67" s="82"/>
      <c r="D67" s="76" t="e">
        <f t="shared" si="3"/>
        <v>#DIV/0!</v>
      </c>
      <c r="E67" s="83" t="e">
        <f t="shared" si="4"/>
        <v>#DIV/0!</v>
      </c>
      <c r="F67" s="84" t="e">
        <f t="shared" si="7"/>
        <v>#DIV/0!</v>
      </c>
      <c r="G67" s="85" t="e">
        <f t="shared" si="2"/>
        <v>#DIV/0!</v>
      </c>
      <c r="H67" s="81"/>
      <c r="I67" s="78" t="e">
        <f t="shared" si="6"/>
        <v>#DIV/0!</v>
      </c>
      <c r="J67" s="66"/>
      <c r="K67" s="66"/>
      <c r="L67" s="66"/>
      <c r="M67" s="66"/>
      <c r="N67" s="89"/>
    </row>
    <row r="68" spans="1:14" ht="14.4" x14ac:dyDescent="0.3">
      <c r="A68" s="81"/>
      <c r="B68" s="82"/>
      <c r="C68" s="82"/>
      <c r="D68" s="76" t="e">
        <f t="shared" si="3"/>
        <v>#DIV/0!</v>
      </c>
      <c r="E68" s="83" t="e">
        <f t="shared" si="4"/>
        <v>#DIV/0!</v>
      </c>
      <c r="F68" s="84" t="e">
        <f t="shared" si="7"/>
        <v>#DIV/0!</v>
      </c>
      <c r="G68" s="85" t="e">
        <f t="shared" si="2"/>
        <v>#DIV/0!</v>
      </c>
      <c r="H68" s="81"/>
      <c r="I68" s="78" t="e">
        <f t="shared" si="6"/>
        <v>#DIV/0!</v>
      </c>
      <c r="J68" s="66"/>
      <c r="K68" s="66"/>
      <c r="L68" s="66"/>
      <c r="M68" s="66"/>
      <c r="N68" s="89"/>
    </row>
    <row r="69" spans="1:14" ht="14.4" x14ac:dyDescent="0.3">
      <c r="A69" s="81"/>
      <c r="B69" s="82"/>
      <c r="C69" s="82"/>
      <c r="D69" s="76" t="e">
        <f t="shared" si="3"/>
        <v>#DIV/0!</v>
      </c>
      <c r="E69" s="83" t="e">
        <f t="shared" si="4"/>
        <v>#DIV/0!</v>
      </c>
      <c r="F69" s="84" t="e">
        <f t="shared" si="7"/>
        <v>#DIV/0!</v>
      </c>
      <c r="G69" s="85" t="e">
        <f t="shared" si="2"/>
        <v>#DIV/0!</v>
      </c>
      <c r="H69" s="81"/>
      <c r="I69" s="78" t="e">
        <f t="shared" si="6"/>
        <v>#DIV/0!</v>
      </c>
      <c r="J69" s="66"/>
      <c r="K69" s="66"/>
      <c r="L69" s="66"/>
      <c r="M69" s="66"/>
      <c r="N69" s="89"/>
    </row>
    <row r="70" spans="1:14" ht="14.4" x14ac:dyDescent="0.3">
      <c r="A70" s="81"/>
      <c r="B70" s="82"/>
      <c r="C70" s="82"/>
      <c r="D70" s="76" t="e">
        <f t="shared" si="3"/>
        <v>#DIV/0!</v>
      </c>
      <c r="E70" s="83" t="e">
        <f t="shared" si="4"/>
        <v>#DIV/0!</v>
      </c>
      <c r="F70" s="84" t="e">
        <f t="shared" si="7"/>
        <v>#DIV/0!</v>
      </c>
      <c r="G70" s="85" t="e">
        <f t="shared" si="2"/>
        <v>#DIV/0!</v>
      </c>
      <c r="H70" s="81"/>
      <c r="I70" s="78" t="e">
        <f t="shared" si="6"/>
        <v>#DIV/0!</v>
      </c>
      <c r="J70" s="70"/>
      <c r="K70" s="70"/>
      <c r="L70" s="70"/>
      <c r="M70" s="70"/>
      <c r="N70" s="92"/>
    </row>
    <row r="71" spans="1:14" ht="14.4" x14ac:dyDescent="0.3">
      <c r="A71" s="71"/>
      <c r="B71" s="71"/>
      <c r="C71" s="71"/>
      <c r="D71" s="71"/>
      <c r="E71" s="71"/>
      <c r="F71" s="71"/>
      <c r="G71" s="71"/>
      <c r="H71" s="71"/>
      <c r="I71" s="71"/>
      <c r="J71" s="71"/>
      <c r="K71" s="71"/>
      <c r="L71" s="71"/>
      <c r="M71" s="71"/>
      <c r="N71" s="71"/>
    </row>
  </sheetData>
  <mergeCells count="2">
    <mergeCell ref="B1:G2"/>
    <mergeCell ref="A9:N9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70"/>
  <sheetViews>
    <sheetView workbookViewId="0"/>
  </sheetViews>
  <sheetFormatPr defaultColWidth="9.109375" defaultRowHeight="13.8" x14ac:dyDescent="0.3"/>
  <cols>
    <col min="1" max="1" width="20" style="1" customWidth="1"/>
    <col min="2" max="5" width="9.109375" style="1"/>
    <col min="6" max="6" width="12.44140625" style="1" customWidth="1"/>
    <col min="7" max="7" width="13.109375" style="1" customWidth="1"/>
    <col min="8" max="8" width="10.44140625" style="1" customWidth="1"/>
    <col min="9" max="9" width="13" style="1" customWidth="1"/>
    <col min="10" max="10" width="15.5546875" style="1" customWidth="1"/>
    <col min="11" max="16384" width="9.109375" style="1"/>
  </cols>
  <sheetData>
    <row r="1" spans="1:14" s="66" customFormat="1" ht="15" customHeight="1" x14ac:dyDescent="0.3">
      <c r="A1" s="86"/>
      <c r="B1" s="109" t="s">
        <v>45</v>
      </c>
      <c r="C1" s="109"/>
      <c r="D1" s="109"/>
      <c r="E1" s="109"/>
      <c r="F1" s="109"/>
      <c r="G1" s="109"/>
      <c r="H1" s="61"/>
      <c r="I1" s="62"/>
      <c r="J1" s="63"/>
      <c r="K1" s="63"/>
      <c r="L1" s="63"/>
      <c r="M1" s="63"/>
      <c r="N1" s="87"/>
    </row>
    <row r="2" spans="1:14" s="66" customFormat="1" ht="15" customHeight="1" x14ac:dyDescent="0.3">
      <c r="A2" s="88"/>
      <c r="B2" s="110"/>
      <c r="C2" s="110"/>
      <c r="D2" s="110"/>
      <c r="E2" s="110"/>
      <c r="F2" s="110"/>
      <c r="G2" s="110"/>
      <c r="H2" s="64"/>
      <c r="I2" s="65"/>
      <c r="N2" s="89"/>
    </row>
    <row r="3" spans="1:14" s="66" customFormat="1" ht="14.4" x14ac:dyDescent="0.3">
      <c r="A3" s="90"/>
      <c r="N3" s="89"/>
    </row>
    <row r="4" spans="1:14" s="66" customFormat="1" ht="14.4" x14ac:dyDescent="0.3">
      <c r="A4" s="90"/>
      <c r="F4" s="28" t="s">
        <v>0</v>
      </c>
      <c r="G4" s="29"/>
      <c r="N4" s="89"/>
    </row>
    <row r="5" spans="1:14" s="66" customFormat="1" ht="14.4" x14ac:dyDescent="0.3">
      <c r="A5" s="90"/>
      <c r="F5" s="28" t="s">
        <v>1</v>
      </c>
      <c r="G5" s="30"/>
      <c r="N5" s="89"/>
    </row>
    <row r="6" spans="1:14" s="66" customFormat="1" ht="14.4" x14ac:dyDescent="0.3">
      <c r="A6" s="90"/>
      <c r="F6" s="28" t="s">
        <v>2</v>
      </c>
      <c r="G6" s="30"/>
      <c r="N6" s="89"/>
    </row>
    <row r="7" spans="1:14" s="66" customFormat="1" ht="14.4" x14ac:dyDescent="0.3">
      <c r="A7" s="90"/>
      <c r="F7" s="28" t="s">
        <v>3</v>
      </c>
      <c r="G7" s="30"/>
      <c r="N7" s="89"/>
    </row>
    <row r="8" spans="1:14" s="66" customFormat="1" ht="14.4" x14ac:dyDescent="0.3">
      <c r="A8" s="91"/>
      <c r="B8" s="70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92"/>
    </row>
    <row r="9" spans="1:14" s="71" customFormat="1" ht="18" x14ac:dyDescent="0.35">
      <c r="A9" s="111" t="s">
        <v>46</v>
      </c>
      <c r="B9" s="112"/>
      <c r="C9" s="112"/>
      <c r="D9" s="112"/>
      <c r="E9" s="112"/>
      <c r="F9" s="112"/>
      <c r="G9" s="112"/>
      <c r="H9" s="112"/>
      <c r="I9" s="112"/>
      <c r="J9" s="112"/>
      <c r="K9" s="112"/>
      <c r="L9" s="112"/>
      <c r="M9" s="112"/>
      <c r="N9" s="113"/>
    </row>
    <row r="10" spans="1:14" s="71" customFormat="1" ht="14.4" x14ac:dyDescent="0.3">
      <c r="A10" s="8" t="s">
        <v>31</v>
      </c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10"/>
    </row>
    <row r="11" spans="1:14" s="71" customFormat="1" ht="14.4" x14ac:dyDescent="0.3">
      <c r="A11" s="11" t="s">
        <v>30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10"/>
    </row>
    <row r="12" spans="1:14" s="71" customFormat="1" ht="14.4" x14ac:dyDescent="0.3">
      <c r="A12" s="59" t="s">
        <v>73</v>
      </c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3"/>
    </row>
    <row r="13" spans="1:14" s="71" customFormat="1" ht="14.4" x14ac:dyDescent="0.3">
      <c r="A13" s="4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6"/>
    </row>
    <row r="14" spans="1:14" s="71" customFormat="1" ht="14.4" x14ac:dyDescent="0.3">
      <c r="A14" s="93" t="s">
        <v>41</v>
      </c>
      <c r="B14" s="66"/>
      <c r="C14" s="66"/>
      <c r="D14" s="66"/>
      <c r="E14" s="66"/>
      <c r="F14" s="66"/>
      <c r="G14" s="66"/>
      <c r="H14" s="66"/>
      <c r="I14" s="66"/>
      <c r="J14" s="66"/>
      <c r="K14" s="66"/>
      <c r="L14" s="66"/>
      <c r="M14" s="66"/>
      <c r="N14" s="89"/>
    </row>
    <row r="15" spans="1:14" s="71" customFormat="1" ht="57.6" x14ac:dyDescent="0.3">
      <c r="A15" s="72" t="s">
        <v>17</v>
      </c>
      <c r="B15" s="73" t="s">
        <v>5</v>
      </c>
      <c r="C15" s="73" t="s">
        <v>6</v>
      </c>
      <c r="D15" s="72" t="s">
        <v>7</v>
      </c>
      <c r="E15" s="72" t="s">
        <v>8</v>
      </c>
      <c r="F15" s="72" t="s">
        <v>9</v>
      </c>
      <c r="G15" s="72" t="s">
        <v>10</v>
      </c>
      <c r="H15" s="94"/>
      <c r="I15" s="66"/>
      <c r="J15" s="66"/>
      <c r="K15" s="66"/>
      <c r="L15" s="66"/>
      <c r="M15" s="66"/>
      <c r="N15" s="89"/>
    </row>
    <row r="16" spans="1:14" s="71" customFormat="1" ht="14.4" x14ac:dyDescent="0.3">
      <c r="A16" s="74">
        <v>0</v>
      </c>
      <c r="B16" s="75"/>
      <c r="C16" s="75"/>
      <c r="D16" s="76" t="e">
        <f t="shared" ref="D16:D21" si="0">AVERAGE(B16:C16)</f>
        <v>#DIV/0!</v>
      </c>
      <c r="E16" s="77" t="e">
        <f t="shared" ref="E16:E21" si="1">D16/$D$16</f>
        <v>#DIV/0!</v>
      </c>
      <c r="F16" s="76"/>
      <c r="G16" s="76"/>
      <c r="H16" s="66"/>
      <c r="I16" s="66"/>
      <c r="J16" s="66"/>
      <c r="K16" s="66"/>
      <c r="L16" s="66"/>
      <c r="M16" s="66"/>
      <c r="N16" s="89"/>
    </row>
    <row r="17" spans="1:14" s="71" customFormat="1" ht="14.4" x14ac:dyDescent="0.3">
      <c r="A17" s="74">
        <v>5</v>
      </c>
      <c r="B17" s="75"/>
      <c r="C17" s="75"/>
      <c r="D17" s="76" t="e">
        <f t="shared" si="0"/>
        <v>#DIV/0!</v>
      </c>
      <c r="E17" s="77" t="e">
        <f t="shared" si="1"/>
        <v>#DIV/0!</v>
      </c>
      <c r="F17" s="78">
        <f>LOG(A17)</f>
        <v>0.69897000433601886</v>
      </c>
      <c r="G17" s="79" t="e">
        <f>LOG(E17/(1-E17))</f>
        <v>#DIV/0!</v>
      </c>
      <c r="H17" s="66"/>
      <c r="I17" s="66"/>
      <c r="J17" s="66"/>
      <c r="K17" s="66"/>
      <c r="L17" s="66"/>
      <c r="M17" s="66"/>
      <c r="N17" s="89"/>
    </row>
    <row r="18" spans="1:14" s="71" customFormat="1" ht="14.4" x14ac:dyDescent="0.3">
      <c r="A18" s="74">
        <v>15</v>
      </c>
      <c r="B18" s="75"/>
      <c r="C18" s="75"/>
      <c r="D18" s="76" t="e">
        <f t="shared" si="0"/>
        <v>#DIV/0!</v>
      </c>
      <c r="E18" s="77" t="e">
        <f t="shared" si="1"/>
        <v>#DIV/0!</v>
      </c>
      <c r="F18" s="78">
        <f>LOG(A18)</f>
        <v>1.1760912590556813</v>
      </c>
      <c r="G18" s="79" t="e">
        <f>LOG(E18/(1-E18))</f>
        <v>#DIV/0!</v>
      </c>
      <c r="H18" s="66"/>
      <c r="I18" s="66"/>
      <c r="J18" s="66"/>
      <c r="K18" s="66"/>
      <c r="L18" s="66"/>
      <c r="M18" s="66"/>
      <c r="N18" s="89"/>
    </row>
    <row r="19" spans="1:14" s="71" customFormat="1" ht="14.4" x14ac:dyDescent="0.3">
      <c r="A19" s="74">
        <v>50</v>
      </c>
      <c r="B19" s="75"/>
      <c r="C19" s="75"/>
      <c r="D19" s="76" t="e">
        <f t="shared" si="0"/>
        <v>#DIV/0!</v>
      </c>
      <c r="E19" s="77" t="e">
        <f t="shared" si="1"/>
        <v>#DIV/0!</v>
      </c>
      <c r="F19" s="78">
        <f>LOG(A19)</f>
        <v>1.6989700043360187</v>
      </c>
      <c r="G19" s="79" t="e">
        <f>LOG(E19/(1-E19))</f>
        <v>#DIV/0!</v>
      </c>
      <c r="H19" s="66"/>
      <c r="I19" s="66"/>
      <c r="J19" s="66"/>
      <c r="K19" s="66"/>
      <c r="L19" s="66"/>
      <c r="M19" s="66"/>
      <c r="N19" s="89"/>
    </row>
    <row r="20" spans="1:14" s="71" customFormat="1" ht="14.4" x14ac:dyDescent="0.3">
      <c r="A20" s="74">
        <v>150</v>
      </c>
      <c r="B20" s="75"/>
      <c r="C20" s="75"/>
      <c r="D20" s="76" t="e">
        <f t="shared" si="0"/>
        <v>#DIV/0!</v>
      </c>
      <c r="E20" s="77" t="e">
        <f t="shared" si="1"/>
        <v>#DIV/0!</v>
      </c>
      <c r="F20" s="78">
        <f>LOG(A20)</f>
        <v>2.1760912590556813</v>
      </c>
      <c r="G20" s="79" t="e">
        <f>LOG(E20/(1-E20))</f>
        <v>#DIV/0!</v>
      </c>
      <c r="H20" s="66"/>
      <c r="I20" s="66"/>
      <c r="J20" s="66"/>
      <c r="K20" s="66"/>
      <c r="L20" s="66"/>
      <c r="M20" s="66"/>
      <c r="N20" s="89"/>
    </row>
    <row r="21" spans="1:14" s="71" customFormat="1" ht="14.4" x14ac:dyDescent="0.3">
      <c r="A21" s="74">
        <v>500</v>
      </c>
      <c r="B21" s="75"/>
      <c r="C21" s="75"/>
      <c r="D21" s="76" t="e">
        <f t="shared" si="0"/>
        <v>#DIV/0!</v>
      </c>
      <c r="E21" s="77" t="e">
        <f t="shared" si="1"/>
        <v>#DIV/0!</v>
      </c>
      <c r="F21" s="78">
        <f>LOG(A21)</f>
        <v>2.6989700043360187</v>
      </c>
      <c r="G21" s="79" t="e">
        <f>LOG(E21/(1-E21))</f>
        <v>#DIV/0!</v>
      </c>
      <c r="H21" s="70"/>
      <c r="I21" s="70"/>
      <c r="J21" s="70"/>
      <c r="K21" s="70"/>
      <c r="L21" s="70"/>
      <c r="M21" s="70"/>
      <c r="N21" s="92"/>
    </row>
    <row r="22" spans="1:14" s="71" customFormat="1" ht="14.4" x14ac:dyDescent="0.3">
      <c r="A22" s="98"/>
      <c r="B22" s="63"/>
      <c r="C22" s="63"/>
      <c r="D22" s="63"/>
      <c r="E22" s="63"/>
      <c r="F22" s="63"/>
      <c r="G22" s="63"/>
      <c r="H22" s="63"/>
      <c r="I22" s="63"/>
      <c r="J22" s="63"/>
      <c r="K22" s="63"/>
      <c r="L22" s="63"/>
      <c r="M22" s="63"/>
      <c r="N22" s="87"/>
    </row>
    <row r="23" spans="1:14" s="71" customFormat="1" ht="16.2" x14ac:dyDescent="0.3">
      <c r="A23" s="93" t="s">
        <v>42</v>
      </c>
      <c r="B23" s="66"/>
      <c r="C23" s="66"/>
      <c r="D23" s="66"/>
      <c r="E23" s="66"/>
      <c r="F23" s="66"/>
      <c r="G23" s="66"/>
      <c r="H23" s="66"/>
      <c r="I23" s="66"/>
      <c r="J23" s="66"/>
      <c r="K23" s="66"/>
      <c r="L23" s="66"/>
      <c r="M23" s="66"/>
      <c r="N23" s="89"/>
    </row>
    <row r="24" spans="1:14" s="71" customFormat="1" ht="14.4" x14ac:dyDescent="0.3">
      <c r="A24" s="90"/>
      <c r="B24" s="66"/>
      <c r="C24" s="66"/>
      <c r="D24" s="66"/>
      <c r="E24" s="66"/>
      <c r="F24" s="66"/>
      <c r="G24" s="66"/>
      <c r="H24" s="66"/>
      <c r="I24" s="66"/>
      <c r="J24" s="66"/>
      <c r="K24" s="66"/>
      <c r="L24" s="66"/>
      <c r="M24" s="66"/>
      <c r="N24" s="89"/>
    </row>
    <row r="25" spans="1:14" s="71" customFormat="1" ht="14.4" x14ac:dyDescent="0.3">
      <c r="A25" s="90"/>
      <c r="B25" s="66"/>
      <c r="C25" s="66"/>
      <c r="D25" s="66"/>
      <c r="E25" s="66"/>
      <c r="F25" s="66"/>
      <c r="G25" s="66"/>
      <c r="H25" s="66"/>
      <c r="I25" s="66"/>
      <c r="J25" s="66"/>
      <c r="K25" s="66"/>
      <c r="L25" s="66"/>
      <c r="M25" s="66"/>
      <c r="N25" s="89"/>
    </row>
    <row r="26" spans="1:14" s="71" customFormat="1" ht="14.4" x14ac:dyDescent="0.3">
      <c r="A26" s="90"/>
      <c r="B26" s="66"/>
      <c r="C26" s="66"/>
      <c r="D26" s="66"/>
      <c r="E26" s="66"/>
      <c r="F26" s="66"/>
      <c r="G26" s="66"/>
      <c r="H26" s="66"/>
      <c r="I26" s="66"/>
      <c r="J26" s="66"/>
      <c r="K26" s="66"/>
      <c r="L26" s="66"/>
      <c r="M26" s="66"/>
      <c r="N26" s="89"/>
    </row>
    <row r="27" spans="1:14" s="71" customFormat="1" ht="14.4" x14ac:dyDescent="0.3">
      <c r="A27" s="90"/>
      <c r="B27" s="66"/>
      <c r="C27" s="66"/>
      <c r="D27" s="66"/>
      <c r="E27" s="66"/>
      <c r="F27" s="66"/>
      <c r="G27" s="66"/>
      <c r="H27" s="66"/>
      <c r="I27" s="66"/>
      <c r="J27" s="66"/>
      <c r="K27" s="66"/>
      <c r="L27" s="66"/>
      <c r="M27" s="66"/>
      <c r="N27" s="89"/>
    </row>
    <row r="28" spans="1:14" s="71" customFormat="1" ht="14.4" x14ac:dyDescent="0.3">
      <c r="A28" s="90"/>
      <c r="B28" s="66"/>
      <c r="C28" s="66"/>
      <c r="D28" s="66"/>
      <c r="E28" s="66"/>
      <c r="F28" s="66"/>
      <c r="G28" s="66"/>
      <c r="H28" s="66"/>
      <c r="I28" s="66"/>
      <c r="J28" s="66"/>
      <c r="K28" s="66"/>
      <c r="L28" s="66"/>
      <c r="M28" s="66"/>
      <c r="N28" s="89"/>
    </row>
    <row r="29" spans="1:14" s="71" customFormat="1" ht="16.2" x14ac:dyDescent="0.3">
      <c r="A29" s="96" t="s">
        <v>43</v>
      </c>
      <c r="B29" s="97" t="e">
        <f>(CORREL(G17:G21,F17:F21))^2</f>
        <v>#DIV/0!</v>
      </c>
      <c r="C29" s="66"/>
      <c r="D29" s="66"/>
      <c r="E29" s="66"/>
      <c r="F29" s="66"/>
      <c r="G29" s="66"/>
      <c r="H29" s="66"/>
      <c r="I29" s="66"/>
      <c r="J29" s="66"/>
      <c r="K29" s="66"/>
      <c r="L29" s="66"/>
      <c r="M29" s="66"/>
      <c r="N29" s="89"/>
    </row>
    <row r="30" spans="1:14" s="71" customFormat="1" ht="14.4" x14ac:dyDescent="0.3">
      <c r="A30" s="96" t="s">
        <v>11</v>
      </c>
      <c r="B30" s="97" t="e">
        <f>SLOPE(G17:G21,F17:F21)</f>
        <v>#DIV/0!</v>
      </c>
      <c r="C30" s="66"/>
      <c r="D30" s="66"/>
      <c r="E30" s="66"/>
      <c r="F30" s="66"/>
      <c r="G30" s="66"/>
      <c r="H30" s="66"/>
      <c r="I30" s="66"/>
      <c r="J30" s="66"/>
      <c r="K30" s="66"/>
      <c r="L30" s="66"/>
      <c r="M30" s="66"/>
      <c r="N30" s="89"/>
    </row>
    <row r="31" spans="1:14" s="71" customFormat="1" ht="14.4" x14ac:dyDescent="0.3">
      <c r="A31" s="96" t="s">
        <v>12</v>
      </c>
      <c r="B31" s="97" t="e">
        <f>INTERCEPT(G17:G21,F17:F21)</f>
        <v>#DIV/0!</v>
      </c>
      <c r="C31" s="66"/>
      <c r="D31" s="66"/>
      <c r="E31" s="66"/>
      <c r="F31" s="66"/>
      <c r="G31" s="66"/>
      <c r="H31" s="66"/>
      <c r="I31" s="66"/>
      <c r="J31" s="66"/>
      <c r="K31" s="66"/>
      <c r="L31" s="66"/>
      <c r="M31" s="66"/>
      <c r="N31" s="89"/>
    </row>
    <row r="32" spans="1:14" s="71" customFormat="1" ht="14.4" x14ac:dyDescent="0.3">
      <c r="A32" s="90"/>
      <c r="B32" s="66"/>
      <c r="C32" s="66"/>
      <c r="D32" s="66"/>
      <c r="E32" s="66"/>
      <c r="F32" s="66"/>
      <c r="G32" s="66"/>
      <c r="H32" s="66"/>
      <c r="I32" s="66"/>
      <c r="J32" s="66"/>
      <c r="K32" s="66"/>
      <c r="L32" s="66"/>
      <c r="M32" s="66"/>
      <c r="N32" s="89"/>
    </row>
    <row r="33" spans="1:14" s="71" customFormat="1" ht="14.4" x14ac:dyDescent="0.3">
      <c r="A33" s="90"/>
      <c r="B33" s="66"/>
      <c r="C33" s="66"/>
      <c r="D33" s="66"/>
      <c r="E33" s="66"/>
      <c r="F33" s="66"/>
      <c r="G33" s="66"/>
      <c r="H33" s="66"/>
      <c r="I33" s="66"/>
      <c r="J33" s="66"/>
      <c r="K33" s="66"/>
      <c r="L33" s="66"/>
      <c r="M33" s="66"/>
      <c r="N33" s="89"/>
    </row>
    <row r="34" spans="1:14" s="71" customFormat="1" ht="14.4" x14ac:dyDescent="0.3">
      <c r="A34" s="90"/>
      <c r="B34" s="66"/>
      <c r="C34" s="66"/>
      <c r="D34" s="66"/>
      <c r="E34" s="66"/>
      <c r="F34" s="66"/>
      <c r="G34" s="66"/>
      <c r="H34" s="66"/>
      <c r="I34" s="66"/>
      <c r="J34" s="66"/>
      <c r="K34" s="66"/>
      <c r="L34" s="66"/>
      <c r="M34" s="66"/>
      <c r="N34" s="89"/>
    </row>
    <row r="35" spans="1:14" s="71" customFormat="1" ht="60.75" customHeight="1" x14ac:dyDescent="0.3">
      <c r="A35" s="90"/>
      <c r="B35" s="66"/>
      <c r="C35" s="66"/>
      <c r="D35" s="66"/>
      <c r="E35" s="66"/>
      <c r="F35" s="66"/>
      <c r="G35" s="66"/>
      <c r="H35" s="66"/>
      <c r="I35" s="66"/>
      <c r="J35" s="66"/>
      <c r="K35" s="66"/>
      <c r="L35" s="66"/>
      <c r="M35" s="66"/>
      <c r="N35" s="89"/>
    </row>
    <row r="36" spans="1:14" s="71" customFormat="1" ht="14.4" x14ac:dyDescent="0.3">
      <c r="A36" s="91"/>
      <c r="B36" s="70"/>
      <c r="C36" s="70"/>
      <c r="D36" s="70"/>
      <c r="E36" s="70"/>
      <c r="F36" s="70"/>
      <c r="G36" s="70"/>
      <c r="H36" s="70"/>
      <c r="I36" s="70"/>
      <c r="J36" s="70"/>
      <c r="K36" s="70"/>
      <c r="L36" s="70"/>
      <c r="M36" s="70"/>
      <c r="N36" s="92"/>
    </row>
    <row r="37" spans="1:14" s="71" customFormat="1" ht="14.4" x14ac:dyDescent="0.3">
      <c r="A37" s="98"/>
      <c r="B37" s="63"/>
      <c r="C37" s="63"/>
      <c r="D37" s="63"/>
      <c r="E37" s="63"/>
      <c r="F37" s="63"/>
      <c r="G37" s="63"/>
      <c r="H37" s="63"/>
      <c r="I37" s="63"/>
      <c r="J37" s="63"/>
      <c r="K37" s="63"/>
      <c r="L37" s="63"/>
      <c r="M37" s="63"/>
      <c r="N37" s="87"/>
    </row>
    <row r="38" spans="1:14" s="71" customFormat="1" ht="14.4" x14ac:dyDescent="0.3">
      <c r="A38" s="93" t="s">
        <v>75</v>
      </c>
      <c r="B38" s="66"/>
      <c r="C38" s="66"/>
      <c r="D38" s="66"/>
      <c r="E38" s="66"/>
      <c r="F38" s="66"/>
      <c r="G38" s="66"/>
      <c r="H38" s="66"/>
      <c r="I38" s="66"/>
      <c r="J38" s="66"/>
      <c r="K38" s="66"/>
      <c r="L38" s="66"/>
      <c r="M38" s="66"/>
      <c r="N38" s="89"/>
    </row>
    <row r="39" spans="1:14" s="71" customFormat="1" ht="72" x14ac:dyDescent="0.3">
      <c r="A39" s="73" t="s">
        <v>13</v>
      </c>
      <c r="B39" s="80" t="s">
        <v>5</v>
      </c>
      <c r="C39" s="80" t="s">
        <v>6</v>
      </c>
      <c r="D39" s="72" t="s">
        <v>7</v>
      </c>
      <c r="E39" s="72" t="s">
        <v>8</v>
      </c>
      <c r="F39" s="72" t="s">
        <v>10</v>
      </c>
      <c r="G39" s="72" t="s">
        <v>39</v>
      </c>
      <c r="H39" s="73" t="s">
        <v>15</v>
      </c>
      <c r="I39" s="72" t="s">
        <v>40</v>
      </c>
      <c r="J39" s="66"/>
      <c r="K39" s="66"/>
      <c r="L39" s="66"/>
      <c r="M39" s="66"/>
      <c r="N39" s="89"/>
    </row>
    <row r="40" spans="1:14" s="71" customFormat="1" ht="14.4" x14ac:dyDescent="0.3">
      <c r="A40" s="81"/>
      <c r="B40" s="82"/>
      <c r="C40" s="82"/>
      <c r="D40" s="76" t="e">
        <f>AVERAGE(B40:C40)</f>
        <v>#DIV/0!</v>
      </c>
      <c r="E40" s="83" t="e">
        <f>D40/$D$16</f>
        <v>#DIV/0!</v>
      </c>
      <c r="F40" s="84" t="e">
        <f>LOG(((E40/$E$16)/(1-(E40/$E$16))))</f>
        <v>#DIV/0!</v>
      </c>
      <c r="G40" s="85" t="e">
        <f t="shared" ref="G40:G70" si="2">10^((F40-$B$31)/$B$30)</f>
        <v>#DIV/0!</v>
      </c>
      <c r="H40" s="81"/>
      <c r="I40" s="78" t="e">
        <f>G40*H40</f>
        <v>#DIV/0!</v>
      </c>
      <c r="J40" s="66"/>
      <c r="K40" s="66"/>
      <c r="L40" s="66"/>
      <c r="M40" s="66"/>
      <c r="N40" s="89"/>
    </row>
    <row r="41" spans="1:14" s="71" customFormat="1" ht="14.4" x14ac:dyDescent="0.3">
      <c r="A41" s="81"/>
      <c r="B41" s="82"/>
      <c r="C41" s="82"/>
      <c r="D41" s="76" t="e">
        <f t="shared" ref="D41:D70" si="3">AVERAGE(B41:C41)</f>
        <v>#DIV/0!</v>
      </c>
      <c r="E41" s="83" t="e">
        <f t="shared" ref="E41:E70" si="4">D41/$D$16</f>
        <v>#DIV/0!</v>
      </c>
      <c r="F41" s="84" t="e">
        <f t="shared" ref="F41:F59" si="5">LOG(((E41/$E$16)/(1-(E41/$E$16))))</f>
        <v>#DIV/0!</v>
      </c>
      <c r="G41" s="85" t="e">
        <f t="shared" si="2"/>
        <v>#DIV/0!</v>
      </c>
      <c r="H41" s="81"/>
      <c r="I41" s="78" t="e">
        <f t="shared" ref="I41:I70" si="6">G41*H41</f>
        <v>#DIV/0!</v>
      </c>
      <c r="J41" s="66"/>
      <c r="K41" s="66"/>
      <c r="L41" s="66"/>
      <c r="M41" s="66"/>
      <c r="N41" s="89"/>
    </row>
    <row r="42" spans="1:14" s="71" customFormat="1" ht="14.4" x14ac:dyDescent="0.3">
      <c r="A42" s="81"/>
      <c r="B42" s="82"/>
      <c r="C42" s="82"/>
      <c r="D42" s="76" t="e">
        <f t="shared" si="3"/>
        <v>#DIV/0!</v>
      </c>
      <c r="E42" s="83" t="e">
        <f t="shared" si="4"/>
        <v>#DIV/0!</v>
      </c>
      <c r="F42" s="84" t="e">
        <f t="shared" si="5"/>
        <v>#DIV/0!</v>
      </c>
      <c r="G42" s="85" t="e">
        <f t="shared" si="2"/>
        <v>#DIV/0!</v>
      </c>
      <c r="H42" s="81"/>
      <c r="I42" s="78" t="e">
        <f t="shared" si="6"/>
        <v>#DIV/0!</v>
      </c>
      <c r="J42" s="66"/>
      <c r="K42" s="66"/>
      <c r="L42" s="66"/>
      <c r="M42" s="66"/>
      <c r="N42" s="89"/>
    </row>
    <row r="43" spans="1:14" s="71" customFormat="1" ht="14.4" x14ac:dyDescent="0.3">
      <c r="A43" s="81"/>
      <c r="B43" s="82"/>
      <c r="C43" s="82"/>
      <c r="D43" s="76" t="e">
        <f t="shared" si="3"/>
        <v>#DIV/0!</v>
      </c>
      <c r="E43" s="83" t="e">
        <f t="shared" si="4"/>
        <v>#DIV/0!</v>
      </c>
      <c r="F43" s="84" t="e">
        <f t="shared" si="5"/>
        <v>#DIV/0!</v>
      </c>
      <c r="G43" s="85" t="e">
        <f t="shared" si="2"/>
        <v>#DIV/0!</v>
      </c>
      <c r="H43" s="81"/>
      <c r="I43" s="78" t="e">
        <f t="shared" si="6"/>
        <v>#DIV/0!</v>
      </c>
      <c r="J43" s="66"/>
      <c r="K43" s="66"/>
      <c r="L43" s="66"/>
      <c r="M43" s="66"/>
      <c r="N43" s="89"/>
    </row>
    <row r="44" spans="1:14" s="71" customFormat="1" ht="14.4" x14ac:dyDescent="0.3">
      <c r="A44" s="81"/>
      <c r="B44" s="82"/>
      <c r="C44" s="82"/>
      <c r="D44" s="76" t="e">
        <f t="shared" si="3"/>
        <v>#DIV/0!</v>
      </c>
      <c r="E44" s="83" t="e">
        <f t="shared" si="4"/>
        <v>#DIV/0!</v>
      </c>
      <c r="F44" s="84" t="e">
        <f t="shared" si="5"/>
        <v>#DIV/0!</v>
      </c>
      <c r="G44" s="85" t="e">
        <f t="shared" si="2"/>
        <v>#DIV/0!</v>
      </c>
      <c r="H44" s="81"/>
      <c r="I44" s="78" t="e">
        <f t="shared" si="6"/>
        <v>#DIV/0!</v>
      </c>
      <c r="J44" s="66"/>
      <c r="K44" s="66"/>
      <c r="L44" s="66"/>
      <c r="M44" s="66"/>
      <c r="N44" s="89"/>
    </row>
    <row r="45" spans="1:14" s="71" customFormat="1" ht="14.4" x14ac:dyDescent="0.3">
      <c r="A45" s="81"/>
      <c r="B45" s="82"/>
      <c r="C45" s="82"/>
      <c r="D45" s="76" t="e">
        <f t="shared" si="3"/>
        <v>#DIV/0!</v>
      </c>
      <c r="E45" s="83" t="e">
        <f t="shared" si="4"/>
        <v>#DIV/0!</v>
      </c>
      <c r="F45" s="84" t="e">
        <f t="shared" si="5"/>
        <v>#DIV/0!</v>
      </c>
      <c r="G45" s="85" t="e">
        <f t="shared" si="2"/>
        <v>#DIV/0!</v>
      </c>
      <c r="H45" s="81"/>
      <c r="I45" s="78" t="e">
        <f t="shared" si="6"/>
        <v>#DIV/0!</v>
      </c>
      <c r="J45" s="66"/>
      <c r="K45" s="66"/>
      <c r="L45" s="66"/>
      <c r="M45" s="66"/>
      <c r="N45" s="89"/>
    </row>
    <row r="46" spans="1:14" s="71" customFormat="1" ht="14.4" x14ac:dyDescent="0.3">
      <c r="A46" s="81"/>
      <c r="B46" s="82"/>
      <c r="C46" s="82"/>
      <c r="D46" s="76" t="e">
        <f t="shared" si="3"/>
        <v>#DIV/0!</v>
      </c>
      <c r="E46" s="83" t="e">
        <f t="shared" si="4"/>
        <v>#DIV/0!</v>
      </c>
      <c r="F46" s="84" t="e">
        <f t="shared" si="5"/>
        <v>#DIV/0!</v>
      </c>
      <c r="G46" s="85" t="e">
        <f t="shared" si="2"/>
        <v>#DIV/0!</v>
      </c>
      <c r="H46" s="81"/>
      <c r="I46" s="78" t="e">
        <f t="shared" si="6"/>
        <v>#DIV/0!</v>
      </c>
      <c r="J46" s="66"/>
      <c r="K46" s="66"/>
      <c r="L46" s="66"/>
      <c r="M46" s="66"/>
      <c r="N46" s="89"/>
    </row>
    <row r="47" spans="1:14" s="71" customFormat="1" ht="14.4" x14ac:dyDescent="0.3">
      <c r="A47" s="81"/>
      <c r="B47" s="82"/>
      <c r="C47" s="82"/>
      <c r="D47" s="76" t="e">
        <f t="shared" si="3"/>
        <v>#DIV/0!</v>
      </c>
      <c r="E47" s="83" t="e">
        <f t="shared" si="4"/>
        <v>#DIV/0!</v>
      </c>
      <c r="F47" s="84" t="e">
        <f t="shared" si="5"/>
        <v>#DIV/0!</v>
      </c>
      <c r="G47" s="85" t="e">
        <f t="shared" si="2"/>
        <v>#DIV/0!</v>
      </c>
      <c r="H47" s="81"/>
      <c r="I47" s="78" t="e">
        <f t="shared" si="6"/>
        <v>#DIV/0!</v>
      </c>
      <c r="J47" s="66"/>
      <c r="K47" s="66"/>
      <c r="L47" s="66"/>
      <c r="M47" s="66"/>
      <c r="N47" s="89"/>
    </row>
    <row r="48" spans="1:14" s="71" customFormat="1" ht="14.4" x14ac:dyDescent="0.3">
      <c r="A48" s="81"/>
      <c r="B48" s="82"/>
      <c r="C48" s="82"/>
      <c r="D48" s="76" t="e">
        <f t="shared" si="3"/>
        <v>#DIV/0!</v>
      </c>
      <c r="E48" s="83" t="e">
        <f t="shared" si="4"/>
        <v>#DIV/0!</v>
      </c>
      <c r="F48" s="84" t="e">
        <f t="shared" si="5"/>
        <v>#DIV/0!</v>
      </c>
      <c r="G48" s="85" t="e">
        <f t="shared" si="2"/>
        <v>#DIV/0!</v>
      </c>
      <c r="H48" s="81"/>
      <c r="I48" s="78" t="e">
        <f t="shared" si="6"/>
        <v>#DIV/0!</v>
      </c>
      <c r="J48" s="66"/>
      <c r="K48" s="66"/>
      <c r="L48" s="66"/>
      <c r="M48" s="66"/>
      <c r="N48" s="89"/>
    </row>
    <row r="49" spans="1:14" s="71" customFormat="1" ht="14.4" x14ac:dyDescent="0.3">
      <c r="A49" s="81"/>
      <c r="B49" s="82"/>
      <c r="C49" s="82"/>
      <c r="D49" s="76" t="e">
        <f t="shared" si="3"/>
        <v>#DIV/0!</v>
      </c>
      <c r="E49" s="83" t="e">
        <f t="shared" si="4"/>
        <v>#DIV/0!</v>
      </c>
      <c r="F49" s="84" t="e">
        <f t="shared" si="5"/>
        <v>#DIV/0!</v>
      </c>
      <c r="G49" s="85" t="e">
        <f t="shared" si="2"/>
        <v>#DIV/0!</v>
      </c>
      <c r="H49" s="81"/>
      <c r="I49" s="78" t="e">
        <f t="shared" si="6"/>
        <v>#DIV/0!</v>
      </c>
      <c r="J49" s="66"/>
      <c r="K49" s="66"/>
      <c r="L49" s="66"/>
      <c r="M49" s="66"/>
      <c r="N49" s="89"/>
    </row>
    <row r="50" spans="1:14" s="71" customFormat="1" ht="14.4" x14ac:dyDescent="0.3">
      <c r="A50" s="81"/>
      <c r="B50" s="82"/>
      <c r="C50" s="82"/>
      <c r="D50" s="76" t="e">
        <f t="shared" si="3"/>
        <v>#DIV/0!</v>
      </c>
      <c r="E50" s="83" t="e">
        <f t="shared" si="4"/>
        <v>#DIV/0!</v>
      </c>
      <c r="F50" s="84" t="e">
        <f t="shared" si="5"/>
        <v>#DIV/0!</v>
      </c>
      <c r="G50" s="85" t="e">
        <f t="shared" si="2"/>
        <v>#DIV/0!</v>
      </c>
      <c r="H50" s="81"/>
      <c r="I50" s="78" t="e">
        <f t="shared" si="6"/>
        <v>#DIV/0!</v>
      </c>
      <c r="J50" s="66"/>
      <c r="K50" s="66"/>
      <c r="L50" s="66"/>
      <c r="M50" s="66"/>
      <c r="N50" s="89"/>
    </row>
    <row r="51" spans="1:14" s="71" customFormat="1" ht="14.4" x14ac:dyDescent="0.3">
      <c r="A51" s="81"/>
      <c r="B51" s="82"/>
      <c r="C51" s="82"/>
      <c r="D51" s="76" t="e">
        <f t="shared" si="3"/>
        <v>#DIV/0!</v>
      </c>
      <c r="E51" s="83" t="e">
        <f t="shared" si="4"/>
        <v>#DIV/0!</v>
      </c>
      <c r="F51" s="84" t="e">
        <f t="shared" si="5"/>
        <v>#DIV/0!</v>
      </c>
      <c r="G51" s="85" t="e">
        <f t="shared" si="2"/>
        <v>#DIV/0!</v>
      </c>
      <c r="H51" s="81"/>
      <c r="I51" s="78" t="e">
        <f t="shared" si="6"/>
        <v>#DIV/0!</v>
      </c>
      <c r="J51" s="66"/>
      <c r="K51" s="66"/>
      <c r="L51" s="66"/>
      <c r="M51" s="66"/>
      <c r="N51" s="89"/>
    </row>
    <row r="52" spans="1:14" s="71" customFormat="1" ht="14.4" x14ac:dyDescent="0.3">
      <c r="A52" s="81"/>
      <c r="B52" s="82"/>
      <c r="C52" s="82"/>
      <c r="D52" s="76" t="e">
        <f t="shared" si="3"/>
        <v>#DIV/0!</v>
      </c>
      <c r="E52" s="83" t="e">
        <f t="shared" si="4"/>
        <v>#DIV/0!</v>
      </c>
      <c r="F52" s="84" t="e">
        <f t="shared" si="5"/>
        <v>#DIV/0!</v>
      </c>
      <c r="G52" s="85" t="e">
        <f t="shared" si="2"/>
        <v>#DIV/0!</v>
      </c>
      <c r="H52" s="81"/>
      <c r="I52" s="78" t="e">
        <f t="shared" si="6"/>
        <v>#DIV/0!</v>
      </c>
      <c r="J52" s="66"/>
      <c r="K52" s="66"/>
      <c r="L52" s="66"/>
      <c r="M52" s="66"/>
      <c r="N52" s="89"/>
    </row>
    <row r="53" spans="1:14" s="71" customFormat="1" ht="14.4" x14ac:dyDescent="0.3">
      <c r="A53" s="81"/>
      <c r="B53" s="82"/>
      <c r="C53" s="82"/>
      <c r="D53" s="76" t="e">
        <f t="shared" si="3"/>
        <v>#DIV/0!</v>
      </c>
      <c r="E53" s="83" t="e">
        <f t="shared" si="4"/>
        <v>#DIV/0!</v>
      </c>
      <c r="F53" s="84" t="e">
        <f t="shared" si="5"/>
        <v>#DIV/0!</v>
      </c>
      <c r="G53" s="85" t="e">
        <f t="shared" si="2"/>
        <v>#DIV/0!</v>
      </c>
      <c r="H53" s="81"/>
      <c r="I53" s="78" t="e">
        <f t="shared" si="6"/>
        <v>#DIV/0!</v>
      </c>
      <c r="J53" s="66"/>
      <c r="K53" s="66"/>
      <c r="L53" s="66"/>
      <c r="M53" s="66"/>
      <c r="N53" s="89"/>
    </row>
    <row r="54" spans="1:14" s="71" customFormat="1" ht="14.4" x14ac:dyDescent="0.3">
      <c r="A54" s="81"/>
      <c r="B54" s="82"/>
      <c r="C54" s="82"/>
      <c r="D54" s="76" t="e">
        <f t="shared" si="3"/>
        <v>#DIV/0!</v>
      </c>
      <c r="E54" s="83" t="e">
        <f t="shared" si="4"/>
        <v>#DIV/0!</v>
      </c>
      <c r="F54" s="84" t="e">
        <f t="shared" si="5"/>
        <v>#DIV/0!</v>
      </c>
      <c r="G54" s="85" t="e">
        <f t="shared" si="2"/>
        <v>#DIV/0!</v>
      </c>
      <c r="H54" s="81"/>
      <c r="I54" s="78" t="e">
        <f t="shared" si="6"/>
        <v>#DIV/0!</v>
      </c>
      <c r="J54" s="66"/>
      <c r="K54" s="66"/>
      <c r="L54" s="66"/>
      <c r="M54" s="66"/>
      <c r="N54" s="89"/>
    </row>
    <row r="55" spans="1:14" s="71" customFormat="1" ht="14.4" x14ac:dyDescent="0.3">
      <c r="A55" s="81"/>
      <c r="B55" s="82"/>
      <c r="C55" s="82"/>
      <c r="D55" s="76" t="e">
        <f t="shared" si="3"/>
        <v>#DIV/0!</v>
      </c>
      <c r="E55" s="83" t="e">
        <f t="shared" si="4"/>
        <v>#DIV/0!</v>
      </c>
      <c r="F55" s="84" t="e">
        <f t="shared" si="5"/>
        <v>#DIV/0!</v>
      </c>
      <c r="G55" s="85" t="e">
        <f t="shared" si="2"/>
        <v>#DIV/0!</v>
      </c>
      <c r="H55" s="81"/>
      <c r="I55" s="78" t="e">
        <f t="shared" si="6"/>
        <v>#DIV/0!</v>
      </c>
      <c r="J55" s="66"/>
      <c r="K55" s="66"/>
      <c r="L55" s="66"/>
      <c r="M55" s="66"/>
      <c r="N55" s="89"/>
    </row>
    <row r="56" spans="1:14" s="71" customFormat="1" ht="14.4" x14ac:dyDescent="0.3">
      <c r="A56" s="81"/>
      <c r="B56" s="82"/>
      <c r="C56" s="82"/>
      <c r="D56" s="76" t="e">
        <f t="shared" si="3"/>
        <v>#DIV/0!</v>
      </c>
      <c r="E56" s="83" t="e">
        <f t="shared" si="4"/>
        <v>#DIV/0!</v>
      </c>
      <c r="F56" s="84" t="e">
        <f t="shared" si="5"/>
        <v>#DIV/0!</v>
      </c>
      <c r="G56" s="85" t="e">
        <f t="shared" si="2"/>
        <v>#DIV/0!</v>
      </c>
      <c r="H56" s="81"/>
      <c r="I56" s="78" t="e">
        <f t="shared" si="6"/>
        <v>#DIV/0!</v>
      </c>
      <c r="J56" s="66"/>
      <c r="K56" s="66"/>
      <c r="L56" s="66"/>
      <c r="M56" s="66"/>
      <c r="N56" s="89"/>
    </row>
    <row r="57" spans="1:14" s="71" customFormat="1" ht="14.4" x14ac:dyDescent="0.3">
      <c r="A57" s="81"/>
      <c r="B57" s="82"/>
      <c r="C57" s="82"/>
      <c r="D57" s="76" t="e">
        <f t="shared" si="3"/>
        <v>#DIV/0!</v>
      </c>
      <c r="E57" s="83" t="e">
        <f t="shared" si="4"/>
        <v>#DIV/0!</v>
      </c>
      <c r="F57" s="84" t="e">
        <f t="shared" si="5"/>
        <v>#DIV/0!</v>
      </c>
      <c r="G57" s="85" t="e">
        <f t="shared" si="2"/>
        <v>#DIV/0!</v>
      </c>
      <c r="H57" s="81"/>
      <c r="I57" s="78" t="e">
        <f t="shared" si="6"/>
        <v>#DIV/0!</v>
      </c>
      <c r="J57" s="66"/>
      <c r="K57" s="66"/>
      <c r="L57" s="66"/>
      <c r="M57" s="66"/>
      <c r="N57" s="89"/>
    </row>
    <row r="58" spans="1:14" s="71" customFormat="1" ht="14.4" x14ac:dyDescent="0.3">
      <c r="A58" s="81"/>
      <c r="B58" s="82"/>
      <c r="C58" s="82"/>
      <c r="D58" s="76" t="e">
        <f t="shared" si="3"/>
        <v>#DIV/0!</v>
      </c>
      <c r="E58" s="83" t="e">
        <f t="shared" si="4"/>
        <v>#DIV/0!</v>
      </c>
      <c r="F58" s="84" t="e">
        <f t="shared" si="5"/>
        <v>#DIV/0!</v>
      </c>
      <c r="G58" s="85" t="e">
        <f t="shared" si="2"/>
        <v>#DIV/0!</v>
      </c>
      <c r="H58" s="81"/>
      <c r="I58" s="78" t="e">
        <f t="shared" si="6"/>
        <v>#DIV/0!</v>
      </c>
      <c r="J58" s="66"/>
      <c r="K58" s="66"/>
      <c r="L58" s="66"/>
      <c r="M58" s="66"/>
      <c r="N58" s="89"/>
    </row>
    <row r="59" spans="1:14" s="71" customFormat="1" ht="14.4" x14ac:dyDescent="0.3">
      <c r="A59" s="81"/>
      <c r="B59" s="82"/>
      <c r="C59" s="82"/>
      <c r="D59" s="76" t="e">
        <f t="shared" si="3"/>
        <v>#DIV/0!</v>
      </c>
      <c r="E59" s="83" t="e">
        <f t="shared" si="4"/>
        <v>#DIV/0!</v>
      </c>
      <c r="F59" s="84" t="e">
        <f t="shared" si="5"/>
        <v>#DIV/0!</v>
      </c>
      <c r="G59" s="85" t="e">
        <f t="shared" si="2"/>
        <v>#DIV/0!</v>
      </c>
      <c r="H59" s="81"/>
      <c r="I59" s="78" t="e">
        <f t="shared" si="6"/>
        <v>#DIV/0!</v>
      </c>
      <c r="J59" s="66"/>
      <c r="K59" s="66"/>
      <c r="L59" s="66"/>
      <c r="M59" s="66"/>
      <c r="N59" s="89"/>
    </row>
    <row r="60" spans="1:14" s="71" customFormat="1" ht="14.4" x14ac:dyDescent="0.3">
      <c r="A60" s="81"/>
      <c r="B60" s="82"/>
      <c r="C60" s="82"/>
      <c r="D60" s="76" t="e">
        <f t="shared" si="3"/>
        <v>#DIV/0!</v>
      </c>
      <c r="E60" s="83" t="e">
        <f t="shared" si="4"/>
        <v>#DIV/0!</v>
      </c>
      <c r="F60" s="84" t="e">
        <f>LOG(((E60/$E$16)/(1-(E60/$E$16))))</f>
        <v>#DIV/0!</v>
      </c>
      <c r="G60" s="85" t="e">
        <f t="shared" si="2"/>
        <v>#DIV/0!</v>
      </c>
      <c r="H60" s="81"/>
      <c r="I60" s="78" t="e">
        <f t="shared" si="6"/>
        <v>#DIV/0!</v>
      </c>
      <c r="J60" s="66"/>
      <c r="K60" s="66"/>
      <c r="L60" s="66"/>
      <c r="M60" s="66"/>
      <c r="N60" s="89"/>
    </row>
    <row r="61" spans="1:14" s="71" customFormat="1" ht="14.4" x14ac:dyDescent="0.3">
      <c r="A61" s="81"/>
      <c r="B61" s="82"/>
      <c r="C61" s="82"/>
      <c r="D61" s="76" t="e">
        <f t="shared" si="3"/>
        <v>#DIV/0!</v>
      </c>
      <c r="E61" s="83" t="e">
        <f t="shared" si="4"/>
        <v>#DIV/0!</v>
      </c>
      <c r="F61" s="84" t="e">
        <f t="shared" ref="F61:F70" si="7">LOG(((E61/$E$16)/(1-(E61/$E$16))))</f>
        <v>#DIV/0!</v>
      </c>
      <c r="G61" s="85" t="e">
        <f t="shared" si="2"/>
        <v>#DIV/0!</v>
      </c>
      <c r="H61" s="81"/>
      <c r="I61" s="78" t="e">
        <f t="shared" si="6"/>
        <v>#DIV/0!</v>
      </c>
      <c r="J61" s="66"/>
      <c r="K61" s="66"/>
      <c r="L61" s="66"/>
      <c r="M61" s="66"/>
      <c r="N61" s="89"/>
    </row>
    <row r="62" spans="1:14" s="71" customFormat="1" ht="14.4" x14ac:dyDescent="0.3">
      <c r="A62" s="81"/>
      <c r="B62" s="82"/>
      <c r="C62" s="82"/>
      <c r="D62" s="76" t="e">
        <f t="shared" si="3"/>
        <v>#DIV/0!</v>
      </c>
      <c r="E62" s="83" t="e">
        <f t="shared" si="4"/>
        <v>#DIV/0!</v>
      </c>
      <c r="F62" s="84" t="e">
        <f t="shared" si="7"/>
        <v>#DIV/0!</v>
      </c>
      <c r="G62" s="85" t="e">
        <f t="shared" si="2"/>
        <v>#DIV/0!</v>
      </c>
      <c r="H62" s="81"/>
      <c r="I62" s="78" t="e">
        <f t="shared" si="6"/>
        <v>#DIV/0!</v>
      </c>
      <c r="J62" s="66"/>
      <c r="K62" s="66"/>
      <c r="L62" s="66"/>
      <c r="M62" s="66"/>
      <c r="N62" s="89"/>
    </row>
    <row r="63" spans="1:14" s="71" customFormat="1" ht="14.4" x14ac:dyDescent="0.3">
      <c r="A63" s="81"/>
      <c r="B63" s="82"/>
      <c r="C63" s="82"/>
      <c r="D63" s="76" t="e">
        <f t="shared" si="3"/>
        <v>#DIV/0!</v>
      </c>
      <c r="E63" s="83" t="e">
        <f t="shared" si="4"/>
        <v>#DIV/0!</v>
      </c>
      <c r="F63" s="84" t="e">
        <f t="shared" si="7"/>
        <v>#DIV/0!</v>
      </c>
      <c r="G63" s="85" t="e">
        <f t="shared" si="2"/>
        <v>#DIV/0!</v>
      </c>
      <c r="H63" s="81"/>
      <c r="I63" s="78" t="e">
        <f t="shared" si="6"/>
        <v>#DIV/0!</v>
      </c>
      <c r="J63" s="66"/>
      <c r="K63" s="66"/>
      <c r="L63" s="66"/>
      <c r="M63" s="66"/>
      <c r="N63" s="89"/>
    </row>
    <row r="64" spans="1:14" s="71" customFormat="1" ht="14.4" x14ac:dyDescent="0.3">
      <c r="A64" s="81"/>
      <c r="B64" s="82"/>
      <c r="C64" s="82"/>
      <c r="D64" s="76" t="e">
        <f t="shared" si="3"/>
        <v>#DIV/0!</v>
      </c>
      <c r="E64" s="83" t="e">
        <f t="shared" si="4"/>
        <v>#DIV/0!</v>
      </c>
      <c r="F64" s="84" t="e">
        <f t="shared" si="7"/>
        <v>#DIV/0!</v>
      </c>
      <c r="G64" s="85" t="e">
        <f t="shared" si="2"/>
        <v>#DIV/0!</v>
      </c>
      <c r="H64" s="81"/>
      <c r="I64" s="78" t="e">
        <f t="shared" si="6"/>
        <v>#DIV/0!</v>
      </c>
      <c r="J64" s="66"/>
      <c r="K64" s="66"/>
      <c r="L64" s="66"/>
      <c r="M64" s="66"/>
      <c r="N64" s="89"/>
    </row>
    <row r="65" spans="1:14" s="71" customFormat="1" ht="14.4" x14ac:dyDescent="0.3">
      <c r="A65" s="81"/>
      <c r="B65" s="82"/>
      <c r="C65" s="82"/>
      <c r="D65" s="76" t="e">
        <f t="shared" si="3"/>
        <v>#DIV/0!</v>
      </c>
      <c r="E65" s="83" t="e">
        <f t="shared" si="4"/>
        <v>#DIV/0!</v>
      </c>
      <c r="F65" s="84" t="e">
        <f t="shared" si="7"/>
        <v>#DIV/0!</v>
      </c>
      <c r="G65" s="85" t="e">
        <f t="shared" si="2"/>
        <v>#DIV/0!</v>
      </c>
      <c r="H65" s="81"/>
      <c r="I65" s="78" t="e">
        <f t="shared" si="6"/>
        <v>#DIV/0!</v>
      </c>
      <c r="J65" s="66"/>
      <c r="K65" s="66"/>
      <c r="L65" s="66"/>
      <c r="M65" s="66"/>
      <c r="N65" s="89"/>
    </row>
    <row r="66" spans="1:14" s="71" customFormat="1" ht="14.4" x14ac:dyDescent="0.3">
      <c r="A66" s="81"/>
      <c r="B66" s="82"/>
      <c r="C66" s="82"/>
      <c r="D66" s="76" t="e">
        <f t="shared" si="3"/>
        <v>#DIV/0!</v>
      </c>
      <c r="E66" s="83" t="e">
        <f t="shared" si="4"/>
        <v>#DIV/0!</v>
      </c>
      <c r="F66" s="84" t="e">
        <f t="shared" si="7"/>
        <v>#DIV/0!</v>
      </c>
      <c r="G66" s="85" t="e">
        <f t="shared" si="2"/>
        <v>#DIV/0!</v>
      </c>
      <c r="H66" s="81"/>
      <c r="I66" s="78" t="e">
        <f t="shared" si="6"/>
        <v>#DIV/0!</v>
      </c>
      <c r="J66" s="66"/>
      <c r="K66" s="66"/>
      <c r="L66" s="66"/>
      <c r="M66" s="66"/>
      <c r="N66" s="89"/>
    </row>
    <row r="67" spans="1:14" ht="14.4" x14ac:dyDescent="0.3">
      <c r="A67" s="81"/>
      <c r="B67" s="82"/>
      <c r="C67" s="82"/>
      <c r="D67" s="76" t="e">
        <f t="shared" si="3"/>
        <v>#DIV/0!</v>
      </c>
      <c r="E67" s="83" t="e">
        <f t="shared" si="4"/>
        <v>#DIV/0!</v>
      </c>
      <c r="F67" s="84" t="e">
        <f t="shared" si="7"/>
        <v>#DIV/0!</v>
      </c>
      <c r="G67" s="85" t="e">
        <f t="shared" si="2"/>
        <v>#DIV/0!</v>
      </c>
      <c r="H67" s="81"/>
      <c r="I67" s="78" t="e">
        <f t="shared" si="6"/>
        <v>#DIV/0!</v>
      </c>
      <c r="J67" s="66"/>
      <c r="K67" s="66"/>
      <c r="L67" s="66"/>
      <c r="M67" s="66"/>
      <c r="N67" s="89"/>
    </row>
    <row r="68" spans="1:14" ht="14.4" x14ac:dyDescent="0.3">
      <c r="A68" s="81"/>
      <c r="B68" s="82"/>
      <c r="C68" s="82"/>
      <c r="D68" s="76" t="e">
        <f t="shared" si="3"/>
        <v>#DIV/0!</v>
      </c>
      <c r="E68" s="83" t="e">
        <f t="shared" si="4"/>
        <v>#DIV/0!</v>
      </c>
      <c r="F68" s="84" t="e">
        <f t="shared" si="7"/>
        <v>#DIV/0!</v>
      </c>
      <c r="G68" s="85" t="e">
        <f t="shared" si="2"/>
        <v>#DIV/0!</v>
      </c>
      <c r="H68" s="81"/>
      <c r="I68" s="78" t="e">
        <f t="shared" si="6"/>
        <v>#DIV/0!</v>
      </c>
      <c r="J68" s="66"/>
      <c r="K68" s="66"/>
      <c r="L68" s="66"/>
      <c r="M68" s="66"/>
      <c r="N68" s="89"/>
    </row>
    <row r="69" spans="1:14" ht="14.4" x14ac:dyDescent="0.3">
      <c r="A69" s="81"/>
      <c r="B69" s="82"/>
      <c r="C69" s="82"/>
      <c r="D69" s="76" t="e">
        <f t="shared" si="3"/>
        <v>#DIV/0!</v>
      </c>
      <c r="E69" s="83" t="e">
        <f t="shared" si="4"/>
        <v>#DIV/0!</v>
      </c>
      <c r="F69" s="84" t="e">
        <f t="shared" si="7"/>
        <v>#DIV/0!</v>
      </c>
      <c r="G69" s="85" t="e">
        <f t="shared" si="2"/>
        <v>#DIV/0!</v>
      </c>
      <c r="H69" s="81"/>
      <c r="I69" s="78" t="e">
        <f t="shared" si="6"/>
        <v>#DIV/0!</v>
      </c>
      <c r="J69" s="66"/>
      <c r="K69" s="66"/>
      <c r="L69" s="66"/>
      <c r="M69" s="66"/>
      <c r="N69" s="89"/>
    </row>
    <row r="70" spans="1:14" ht="14.4" x14ac:dyDescent="0.3">
      <c r="A70" s="81"/>
      <c r="B70" s="82"/>
      <c r="C70" s="82"/>
      <c r="D70" s="76" t="e">
        <f t="shared" si="3"/>
        <v>#DIV/0!</v>
      </c>
      <c r="E70" s="83" t="e">
        <f t="shared" si="4"/>
        <v>#DIV/0!</v>
      </c>
      <c r="F70" s="84" t="e">
        <f t="shared" si="7"/>
        <v>#DIV/0!</v>
      </c>
      <c r="G70" s="85" t="e">
        <f t="shared" si="2"/>
        <v>#DIV/0!</v>
      </c>
      <c r="H70" s="81"/>
      <c r="I70" s="78" t="e">
        <f t="shared" si="6"/>
        <v>#DIV/0!</v>
      </c>
      <c r="J70" s="70"/>
      <c r="K70" s="70"/>
      <c r="L70" s="70"/>
      <c r="M70" s="70"/>
      <c r="N70" s="92"/>
    </row>
  </sheetData>
  <mergeCells count="2">
    <mergeCell ref="B1:G2"/>
    <mergeCell ref="A9:N9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71"/>
  <sheetViews>
    <sheetView workbookViewId="0"/>
  </sheetViews>
  <sheetFormatPr defaultColWidth="9.109375" defaultRowHeight="13.8" x14ac:dyDescent="0.3"/>
  <cols>
    <col min="1" max="1" width="20" style="1" customWidth="1"/>
    <col min="2" max="5" width="9.109375" style="1"/>
    <col min="6" max="6" width="12.44140625" style="1" customWidth="1"/>
    <col min="7" max="7" width="13.109375" style="1" customWidth="1"/>
    <col min="8" max="8" width="10.44140625" style="1" customWidth="1"/>
    <col min="9" max="9" width="13" style="1" customWidth="1"/>
    <col min="10" max="10" width="15.5546875" style="1" customWidth="1"/>
    <col min="11" max="16384" width="9.109375" style="1"/>
  </cols>
  <sheetData>
    <row r="1" spans="1:14" s="63" customFormat="1" ht="15" customHeight="1" x14ac:dyDescent="0.3">
      <c r="A1" s="86"/>
      <c r="B1" s="109" t="s">
        <v>49</v>
      </c>
      <c r="C1" s="109"/>
      <c r="D1" s="109"/>
      <c r="E1" s="109"/>
      <c r="F1" s="109"/>
      <c r="G1" s="109"/>
      <c r="H1" s="61"/>
      <c r="I1" s="62"/>
      <c r="N1" s="87"/>
    </row>
    <row r="2" spans="1:14" s="66" customFormat="1" ht="15" customHeight="1" x14ac:dyDescent="0.3">
      <c r="A2" s="88"/>
      <c r="B2" s="110"/>
      <c r="C2" s="110"/>
      <c r="D2" s="110"/>
      <c r="E2" s="110"/>
      <c r="F2" s="110"/>
      <c r="G2" s="110"/>
      <c r="H2" s="64"/>
      <c r="I2" s="65"/>
      <c r="N2" s="89"/>
    </row>
    <row r="3" spans="1:14" s="66" customFormat="1" ht="14.4" x14ac:dyDescent="0.3">
      <c r="A3" s="90"/>
      <c r="N3" s="89"/>
    </row>
    <row r="4" spans="1:14" s="66" customFormat="1" ht="14.4" x14ac:dyDescent="0.3">
      <c r="A4" s="90"/>
      <c r="F4" s="67" t="s">
        <v>0</v>
      </c>
      <c r="G4" s="68"/>
      <c r="N4" s="89"/>
    </row>
    <row r="5" spans="1:14" s="66" customFormat="1" ht="14.4" x14ac:dyDescent="0.3">
      <c r="A5" s="90"/>
      <c r="F5" s="67" t="s">
        <v>1</v>
      </c>
      <c r="G5" s="69"/>
      <c r="N5" s="89"/>
    </row>
    <row r="6" spans="1:14" s="66" customFormat="1" ht="14.4" x14ac:dyDescent="0.3">
      <c r="A6" s="90"/>
      <c r="F6" s="67" t="s">
        <v>2</v>
      </c>
      <c r="G6" s="69"/>
      <c r="N6" s="89"/>
    </row>
    <row r="7" spans="1:14" s="66" customFormat="1" ht="14.4" x14ac:dyDescent="0.3">
      <c r="A7" s="90"/>
      <c r="F7" s="67" t="s">
        <v>3</v>
      </c>
      <c r="G7" s="69"/>
      <c r="N7" s="89"/>
    </row>
    <row r="8" spans="1:14" s="66" customFormat="1" ht="14.4" x14ac:dyDescent="0.3">
      <c r="A8" s="91"/>
      <c r="B8" s="70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92"/>
    </row>
    <row r="9" spans="1:14" s="71" customFormat="1" ht="18" x14ac:dyDescent="0.35">
      <c r="A9" s="111" t="s">
        <v>50</v>
      </c>
      <c r="B9" s="112"/>
      <c r="C9" s="112"/>
      <c r="D9" s="112"/>
      <c r="E9" s="112"/>
      <c r="F9" s="112"/>
      <c r="G9" s="112"/>
      <c r="H9" s="112"/>
      <c r="I9" s="112"/>
      <c r="J9" s="112"/>
      <c r="K9" s="112"/>
      <c r="L9" s="112"/>
      <c r="M9" s="112"/>
      <c r="N9" s="113"/>
    </row>
    <row r="10" spans="1:14" s="71" customFormat="1" ht="14.4" x14ac:dyDescent="0.3">
      <c r="A10" s="8" t="s">
        <v>31</v>
      </c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10"/>
    </row>
    <row r="11" spans="1:14" s="71" customFormat="1" ht="14.4" x14ac:dyDescent="0.3">
      <c r="A11" s="11" t="s">
        <v>30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10"/>
    </row>
    <row r="12" spans="1:14" s="71" customFormat="1" ht="14.4" x14ac:dyDescent="0.3">
      <c r="A12" s="59" t="s">
        <v>73</v>
      </c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3"/>
    </row>
    <row r="13" spans="1:14" s="71" customFormat="1" ht="14.4" x14ac:dyDescent="0.3">
      <c r="A13" s="4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6"/>
    </row>
    <row r="14" spans="1:14" s="71" customFormat="1" ht="14.4" x14ac:dyDescent="0.3">
      <c r="A14" s="93" t="s">
        <v>41</v>
      </c>
      <c r="B14" s="66"/>
      <c r="C14" s="66"/>
      <c r="D14" s="66"/>
      <c r="E14" s="66"/>
      <c r="F14" s="66"/>
      <c r="G14" s="66"/>
      <c r="H14" s="66"/>
      <c r="I14" s="66"/>
      <c r="J14" s="66"/>
      <c r="K14" s="66"/>
      <c r="L14" s="66"/>
      <c r="M14" s="66"/>
      <c r="N14" s="89"/>
    </row>
    <row r="15" spans="1:14" s="71" customFormat="1" ht="57.6" x14ac:dyDescent="0.3">
      <c r="A15" s="72" t="s">
        <v>4</v>
      </c>
      <c r="B15" s="73" t="s">
        <v>5</v>
      </c>
      <c r="C15" s="73" t="s">
        <v>6</v>
      </c>
      <c r="D15" s="72" t="s">
        <v>7</v>
      </c>
      <c r="E15" s="72" t="s">
        <v>8</v>
      </c>
      <c r="F15" s="72" t="s">
        <v>9</v>
      </c>
      <c r="G15" s="72" t="s">
        <v>10</v>
      </c>
      <c r="H15" s="94"/>
      <c r="I15" s="66"/>
      <c r="J15" s="66"/>
      <c r="K15" s="66"/>
      <c r="L15" s="66"/>
      <c r="M15" s="66"/>
      <c r="N15" s="89"/>
    </row>
    <row r="16" spans="1:14" s="71" customFormat="1" ht="14.4" x14ac:dyDescent="0.3">
      <c r="A16" s="79">
        <v>0</v>
      </c>
      <c r="B16" s="75"/>
      <c r="C16" s="75"/>
      <c r="D16" s="76" t="e">
        <f t="shared" ref="D16:D21" si="0">AVERAGE(B16:C16)</f>
        <v>#DIV/0!</v>
      </c>
      <c r="E16" s="77" t="e">
        <f t="shared" ref="E16:E21" si="1">D16/$D$16</f>
        <v>#DIV/0!</v>
      </c>
      <c r="F16" s="76"/>
      <c r="G16" s="76"/>
      <c r="H16" s="66"/>
      <c r="I16" s="66"/>
      <c r="J16" s="66"/>
      <c r="K16" s="66"/>
      <c r="L16" s="66"/>
      <c r="M16" s="66"/>
      <c r="N16" s="89"/>
    </row>
    <row r="17" spans="1:14" s="71" customFormat="1" ht="14.4" x14ac:dyDescent="0.3">
      <c r="A17" s="79">
        <v>0.15</v>
      </c>
      <c r="B17" s="75"/>
      <c r="C17" s="75"/>
      <c r="D17" s="76" t="e">
        <f t="shared" si="0"/>
        <v>#DIV/0!</v>
      </c>
      <c r="E17" s="77" t="e">
        <f t="shared" si="1"/>
        <v>#DIV/0!</v>
      </c>
      <c r="F17" s="78">
        <f>LOG(A17)</f>
        <v>-0.82390874094431876</v>
      </c>
      <c r="G17" s="79" t="e">
        <f>LOG(E17/(1-E17))</f>
        <v>#DIV/0!</v>
      </c>
      <c r="H17" s="66"/>
      <c r="I17" s="66"/>
      <c r="J17" s="66"/>
      <c r="K17" s="66"/>
      <c r="L17" s="66"/>
      <c r="M17" s="66"/>
      <c r="N17" s="89"/>
    </row>
    <row r="18" spans="1:14" s="71" customFormat="1" ht="14.4" x14ac:dyDescent="0.3">
      <c r="A18" s="79">
        <v>0.4</v>
      </c>
      <c r="B18" s="75"/>
      <c r="C18" s="75"/>
      <c r="D18" s="76" t="e">
        <f t="shared" si="0"/>
        <v>#DIV/0!</v>
      </c>
      <c r="E18" s="77" t="e">
        <f t="shared" si="1"/>
        <v>#DIV/0!</v>
      </c>
      <c r="F18" s="78">
        <f>LOG(A18)</f>
        <v>-0.3979400086720376</v>
      </c>
      <c r="G18" s="79" t="e">
        <f>LOG(E18/(1-E18))</f>
        <v>#DIV/0!</v>
      </c>
      <c r="H18" s="66"/>
      <c r="I18" s="66"/>
      <c r="J18" s="66"/>
      <c r="K18" s="66"/>
      <c r="L18" s="66"/>
      <c r="M18" s="66"/>
      <c r="N18" s="89"/>
    </row>
    <row r="19" spans="1:14" s="71" customFormat="1" ht="14.4" x14ac:dyDescent="0.3">
      <c r="A19" s="79">
        <v>0.8</v>
      </c>
      <c r="B19" s="75"/>
      <c r="C19" s="75"/>
      <c r="D19" s="76" t="e">
        <f t="shared" si="0"/>
        <v>#DIV/0!</v>
      </c>
      <c r="E19" s="77" t="e">
        <f t="shared" si="1"/>
        <v>#DIV/0!</v>
      </c>
      <c r="F19" s="78">
        <f>LOG(A19)</f>
        <v>-9.6910013008056392E-2</v>
      </c>
      <c r="G19" s="79" t="e">
        <f>LOG(E19/(1-E19))</f>
        <v>#DIV/0!</v>
      </c>
      <c r="H19" s="66"/>
      <c r="I19" s="66"/>
      <c r="J19" s="66"/>
      <c r="K19" s="66"/>
      <c r="L19" s="66"/>
      <c r="M19" s="66"/>
      <c r="N19" s="89"/>
    </row>
    <row r="20" spans="1:14" s="71" customFormat="1" ht="14.4" x14ac:dyDescent="0.3">
      <c r="A20" s="79">
        <v>1.5</v>
      </c>
      <c r="B20" s="75"/>
      <c r="C20" s="75"/>
      <c r="D20" s="76" t="e">
        <f t="shared" si="0"/>
        <v>#DIV/0!</v>
      </c>
      <c r="E20" s="77" t="e">
        <f t="shared" si="1"/>
        <v>#DIV/0!</v>
      </c>
      <c r="F20" s="78">
        <f>LOG(A20)</f>
        <v>0.17609125905568124</v>
      </c>
      <c r="G20" s="79" t="e">
        <f>LOG(E20/(1-E20))</f>
        <v>#DIV/0!</v>
      </c>
      <c r="H20" s="66"/>
      <c r="I20" s="66"/>
      <c r="J20" s="66"/>
      <c r="K20" s="66"/>
      <c r="L20" s="66"/>
      <c r="M20" s="66"/>
      <c r="N20" s="89"/>
    </row>
    <row r="21" spans="1:14" s="71" customFormat="1" ht="14.4" x14ac:dyDescent="0.3">
      <c r="A21" s="79">
        <v>4</v>
      </c>
      <c r="B21" s="75"/>
      <c r="C21" s="75"/>
      <c r="D21" s="76" t="e">
        <f t="shared" si="0"/>
        <v>#DIV/0!</v>
      </c>
      <c r="E21" s="77" t="e">
        <f t="shared" si="1"/>
        <v>#DIV/0!</v>
      </c>
      <c r="F21" s="78">
        <f>LOG(A21)</f>
        <v>0.6020599913279624</v>
      </c>
      <c r="G21" s="79" t="e">
        <f>LOG(E21/(1-E21))</f>
        <v>#DIV/0!</v>
      </c>
      <c r="H21" s="70"/>
      <c r="I21" s="70"/>
      <c r="J21" s="70"/>
      <c r="K21" s="70"/>
      <c r="L21" s="70"/>
      <c r="M21" s="70"/>
      <c r="N21" s="92"/>
    </row>
    <row r="22" spans="1:14" s="71" customFormat="1" ht="14.4" x14ac:dyDescent="0.3">
      <c r="A22" s="98"/>
      <c r="B22" s="63"/>
      <c r="C22" s="63"/>
      <c r="D22" s="63"/>
      <c r="E22" s="63"/>
      <c r="F22" s="63"/>
      <c r="G22" s="63"/>
      <c r="H22" s="63"/>
      <c r="I22" s="63"/>
      <c r="J22" s="63"/>
      <c r="K22" s="63"/>
      <c r="L22" s="63"/>
      <c r="M22" s="63"/>
      <c r="N22" s="87"/>
    </row>
    <row r="23" spans="1:14" s="71" customFormat="1" ht="16.2" x14ac:dyDescent="0.3">
      <c r="A23" s="93" t="s">
        <v>42</v>
      </c>
      <c r="B23" s="66"/>
      <c r="C23" s="66"/>
      <c r="D23" s="66"/>
      <c r="E23" s="66"/>
      <c r="F23" s="66"/>
      <c r="G23" s="66"/>
      <c r="H23" s="66"/>
      <c r="I23" s="66"/>
      <c r="J23" s="66"/>
      <c r="K23" s="66"/>
      <c r="L23" s="66"/>
      <c r="M23" s="66"/>
      <c r="N23" s="89"/>
    </row>
    <row r="24" spans="1:14" s="71" customFormat="1" ht="14.4" x14ac:dyDescent="0.3">
      <c r="A24" s="90"/>
      <c r="B24" s="66"/>
      <c r="C24" s="66"/>
      <c r="D24" s="66"/>
      <c r="E24" s="66"/>
      <c r="F24" s="66"/>
      <c r="G24" s="66"/>
      <c r="H24" s="66"/>
      <c r="I24" s="66"/>
      <c r="J24" s="66"/>
      <c r="K24" s="66"/>
      <c r="L24" s="66"/>
      <c r="M24" s="66"/>
      <c r="N24" s="89"/>
    </row>
    <row r="25" spans="1:14" s="71" customFormat="1" ht="14.4" x14ac:dyDescent="0.3">
      <c r="A25" s="90"/>
      <c r="B25" s="66"/>
      <c r="C25" s="66"/>
      <c r="D25" s="66"/>
      <c r="E25" s="66"/>
      <c r="F25" s="66"/>
      <c r="G25" s="66"/>
      <c r="H25" s="66"/>
      <c r="I25" s="66"/>
      <c r="J25" s="66"/>
      <c r="K25" s="66"/>
      <c r="L25" s="66"/>
      <c r="M25" s="66"/>
      <c r="N25" s="89"/>
    </row>
    <row r="26" spans="1:14" s="71" customFormat="1" ht="14.4" x14ac:dyDescent="0.3">
      <c r="A26" s="90"/>
      <c r="B26" s="66"/>
      <c r="C26" s="66"/>
      <c r="D26" s="66"/>
      <c r="E26" s="66"/>
      <c r="F26" s="66"/>
      <c r="G26" s="66"/>
      <c r="H26" s="66"/>
      <c r="I26" s="66"/>
      <c r="J26" s="66"/>
      <c r="K26" s="66"/>
      <c r="L26" s="66"/>
      <c r="M26" s="66"/>
      <c r="N26" s="89"/>
    </row>
    <row r="27" spans="1:14" s="71" customFormat="1" ht="14.4" x14ac:dyDescent="0.3">
      <c r="A27" s="90"/>
      <c r="B27" s="66"/>
      <c r="C27" s="66"/>
      <c r="D27" s="66"/>
      <c r="E27" s="66"/>
      <c r="F27" s="66"/>
      <c r="G27" s="66"/>
      <c r="H27" s="66"/>
      <c r="I27" s="66"/>
      <c r="J27" s="66"/>
      <c r="K27" s="66"/>
      <c r="L27" s="66"/>
      <c r="M27" s="66"/>
      <c r="N27" s="89"/>
    </row>
    <row r="28" spans="1:14" s="71" customFormat="1" ht="14.4" x14ac:dyDescent="0.3">
      <c r="A28" s="90"/>
      <c r="B28" s="66"/>
      <c r="C28" s="66"/>
      <c r="D28" s="66"/>
      <c r="E28" s="66"/>
      <c r="F28" s="66"/>
      <c r="G28" s="66"/>
      <c r="H28" s="66"/>
      <c r="I28" s="66"/>
      <c r="J28" s="66"/>
      <c r="K28" s="66"/>
      <c r="L28" s="66"/>
      <c r="M28" s="66"/>
      <c r="N28" s="89"/>
    </row>
    <row r="29" spans="1:14" s="71" customFormat="1" ht="16.2" x14ac:dyDescent="0.3">
      <c r="A29" s="96" t="s">
        <v>43</v>
      </c>
      <c r="B29" s="97" t="e">
        <f>(CORREL(G17:G21,F17:F21))^2</f>
        <v>#DIV/0!</v>
      </c>
      <c r="C29" s="66"/>
      <c r="D29" s="66"/>
      <c r="E29" s="66"/>
      <c r="F29" s="66"/>
      <c r="G29" s="66"/>
      <c r="H29" s="66"/>
      <c r="I29" s="66"/>
      <c r="J29" s="66"/>
      <c r="K29" s="66"/>
      <c r="L29" s="66"/>
      <c r="M29" s="66"/>
      <c r="N29" s="89"/>
    </row>
    <row r="30" spans="1:14" s="71" customFormat="1" ht="14.4" x14ac:dyDescent="0.3">
      <c r="A30" s="96" t="s">
        <v>11</v>
      </c>
      <c r="B30" s="97" t="e">
        <f>SLOPE(G17:G21,F17:F21)</f>
        <v>#DIV/0!</v>
      </c>
      <c r="C30" s="66"/>
      <c r="D30" s="66"/>
      <c r="E30" s="66"/>
      <c r="F30" s="66"/>
      <c r="G30" s="66"/>
      <c r="H30" s="66"/>
      <c r="I30" s="66"/>
      <c r="J30" s="66"/>
      <c r="K30" s="66"/>
      <c r="L30" s="66"/>
      <c r="M30" s="66"/>
      <c r="N30" s="89"/>
    </row>
    <row r="31" spans="1:14" s="71" customFormat="1" ht="14.4" x14ac:dyDescent="0.3">
      <c r="A31" s="96" t="s">
        <v>12</v>
      </c>
      <c r="B31" s="97" t="e">
        <f>INTERCEPT(G17:G21,F17:F21)</f>
        <v>#DIV/0!</v>
      </c>
      <c r="C31" s="66"/>
      <c r="D31" s="66"/>
      <c r="E31" s="66"/>
      <c r="F31" s="66"/>
      <c r="G31" s="66"/>
      <c r="H31" s="66"/>
      <c r="I31" s="66"/>
      <c r="J31" s="66"/>
      <c r="K31" s="66"/>
      <c r="L31" s="66"/>
      <c r="M31" s="66"/>
      <c r="N31" s="89"/>
    </row>
    <row r="32" spans="1:14" s="71" customFormat="1" ht="14.4" x14ac:dyDescent="0.3">
      <c r="A32" s="90"/>
      <c r="B32" s="66"/>
      <c r="C32" s="66"/>
      <c r="D32" s="66"/>
      <c r="E32" s="66"/>
      <c r="F32" s="66"/>
      <c r="G32" s="66"/>
      <c r="H32" s="66"/>
      <c r="I32" s="66"/>
      <c r="J32" s="66"/>
      <c r="K32" s="66"/>
      <c r="L32" s="66"/>
      <c r="M32" s="66"/>
      <c r="N32" s="89"/>
    </row>
    <row r="33" spans="1:14" s="71" customFormat="1" ht="14.4" x14ac:dyDescent="0.3">
      <c r="A33" s="90"/>
      <c r="B33" s="66"/>
      <c r="C33" s="66"/>
      <c r="D33" s="66"/>
      <c r="E33" s="66"/>
      <c r="F33" s="66"/>
      <c r="G33" s="66"/>
      <c r="H33" s="66"/>
      <c r="I33" s="66"/>
      <c r="J33" s="66"/>
      <c r="K33" s="66"/>
      <c r="L33" s="66"/>
      <c r="M33" s="66"/>
      <c r="N33" s="89"/>
    </row>
    <row r="34" spans="1:14" s="71" customFormat="1" ht="14.4" x14ac:dyDescent="0.3">
      <c r="A34" s="90"/>
      <c r="B34" s="66"/>
      <c r="C34" s="66"/>
      <c r="D34" s="66"/>
      <c r="E34" s="66"/>
      <c r="F34" s="66"/>
      <c r="G34" s="66"/>
      <c r="H34" s="66"/>
      <c r="I34" s="66"/>
      <c r="J34" s="66"/>
      <c r="K34" s="66"/>
      <c r="L34" s="66"/>
      <c r="M34" s="66"/>
      <c r="N34" s="89"/>
    </row>
    <row r="35" spans="1:14" s="71" customFormat="1" ht="60.75" customHeight="1" x14ac:dyDescent="0.3">
      <c r="A35" s="90"/>
      <c r="B35" s="66"/>
      <c r="C35" s="66"/>
      <c r="D35" s="66"/>
      <c r="E35" s="66"/>
      <c r="F35" s="66"/>
      <c r="G35" s="66"/>
      <c r="H35" s="66"/>
      <c r="I35" s="66"/>
      <c r="J35" s="66"/>
      <c r="K35" s="66"/>
      <c r="L35" s="66"/>
      <c r="M35" s="66"/>
      <c r="N35" s="89"/>
    </row>
    <row r="36" spans="1:14" s="71" customFormat="1" ht="14.4" x14ac:dyDescent="0.3">
      <c r="A36" s="91"/>
      <c r="B36" s="70"/>
      <c r="C36" s="70"/>
      <c r="D36" s="70"/>
      <c r="E36" s="70"/>
      <c r="F36" s="70"/>
      <c r="G36" s="70"/>
      <c r="H36" s="70"/>
      <c r="I36" s="70"/>
      <c r="J36" s="70"/>
      <c r="K36" s="70"/>
      <c r="L36" s="70"/>
      <c r="M36" s="70"/>
      <c r="N36" s="92"/>
    </row>
    <row r="37" spans="1:14" s="71" customFormat="1" ht="14.4" x14ac:dyDescent="0.3">
      <c r="A37" s="98"/>
      <c r="B37" s="63"/>
      <c r="C37" s="63"/>
      <c r="D37" s="63"/>
      <c r="E37" s="63"/>
      <c r="F37" s="63"/>
      <c r="G37" s="63"/>
      <c r="H37" s="63"/>
      <c r="I37" s="63"/>
      <c r="J37" s="63"/>
      <c r="K37" s="63"/>
      <c r="L37" s="63"/>
      <c r="M37" s="63"/>
      <c r="N37" s="87"/>
    </row>
    <row r="38" spans="1:14" s="71" customFormat="1" ht="14.4" x14ac:dyDescent="0.3">
      <c r="A38" s="93" t="s">
        <v>75</v>
      </c>
      <c r="B38" s="66"/>
      <c r="C38" s="66"/>
      <c r="D38" s="66"/>
      <c r="E38" s="66"/>
      <c r="F38" s="66"/>
      <c r="G38" s="66"/>
      <c r="H38" s="66"/>
      <c r="I38" s="66"/>
      <c r="J38" s="66"/>
      <c r="K38" s="66"/>
      <c r="L38" s="66"/>
      <c r="M38" s="66"/>
      <c r="N38" s="89"/>
    </row>
    <row r="39" spans="1:14" s="71" customFormat="1" ht="72" x14ac:dyDescent="0.3">
      <c r="A39" s="73" t="s">
        <v>13</v>
      </c>
      <c r="B39" s="80" t="s">
        <v>5</v>
      </c>
      <c r="C39" s="80" t="s">
        <v>6</v>
      </c>
      <c r="D39" s="72" t="s">
        <v>7</v>
      </c>
      <c r="E39" s="72" t="s">
        <v>8</v>
      </c>
      <c r="F39" s="72" t="s">
        <v>10</v>
      </c>
      <c r="G39" s="72" t="s">
        <v>47</v>
      </c>
      <c r="H39" s="73" t="s">
        <v>15</v>
      </c>
      <c r="I39" s="72" t="s">
        <v>48</v>
      </c>
      <c r="J39" s="66"/>
      <c r="K39" s="66"/>
      <c r="L39" s="66"/>
      <c r="M39" s="66"/>
      <c r="N39" s="89"/>
    </row>
    <row r="40" spans="1:14" s="71" customFormat="1" ht="14.4" x14ac:dyDescent="0.3">
      <c r="A40" s="81"/>
      <c r="B40" s="82"/>
      <c r="C40" s="82"/>
      <c r="D40" s="76" t="e">
        <f>AVERAGE(B40:C40)</f>
        <v>#DIV/0!</v>
      </c>
      <c r="E40" s="83" t="e">
        <f>D40/$D$16</f>
        <v>#DIV/0!</v>
      </c>
      <c r="F40" s="84" t="e">
        <f>LOG(((E40/$E$16)/(1-(E40/$E$16))))</f>
        <v>#DIV/0!</v>
      </c>
      <c r="G40" s="78" t="e">
        <f t="shared" ref="G40:G70" si="2">10^((F40-$B$31)/$B$30)</f>
        <v>#DIV/0!</v>
      </c>
      <c r="H40" s="81"/>
      <c r="I40" s="78" t="e">
        <f>G40*H40</f>
        <v>#DIV/0!</v>
      </c>
      <c r="J40" s="66"/>
      <c r="K40" s="66"/>
      <c r="L40" s="66"/>
      <c r="M40" s="66"/>
      <c r="N40" s="89"/>
    </row>
    <row r="41" spans="1:14" s="71" customFormat="1" ht="14.4" x14ac:dyDescent="0.3">
      <c r="A41" s="81"/>
      <c r="B41" s="82"/>
      <c r="C41" s="82"/>
      <c r="D41" s="76" t="e">
        <f t="shared" ref="D41:D70" si="3">AVERAGE(B41:C41)</f>
        <v>#DIV/0!</v>
      </c>
      <c r="E41" s="83" t="e">
        <f t="shared" ref="E41:E70" si="4">D41/$D$16</f>
        <v>#DIV/0!</v>
      </c>
      <c r="F41" s="84" t="e">
        <f t="shared" ref="F41:F59" si="5">LOG(((E41/$E$16)/(1-(E41/$E$16))))</f>
        <v>#DIV/0!</v>
      </c>
      <c r="G41" s="78" t="e">
        <f t="shared" si="2"/>
        <v>#DIV/0!</v>
      </c>
      <c r="H41" s="81"/>
      <c r="I41" s="78" t="e">
        <f t="shared" ref="I41:I70" si="6">G41*H41</f>
        <v>#DIV/0!</v>
      </c>
      <c r="J41" s="66"/>
      <c r="K41" s="66"/>
      <c r="L41" s="66"/>
      <c r="M41" s="66"/>
      <c r="N41" s="89"/>
    </row>
    <row r="42" spans="1:14" s="71" customFormat="1" ht="14.4" x14ac:dyDescent="0.3">
      <c r="A42" s="81"/>
      <c r="B42" s="82"/>
      <c r="C42" s="82"/>
      <c r="D42" s="76" t="e">
        <f t="shared" si="3"/>
        <v>#DIV/0!</v>
      </c>
      <c r="E42" s="83" t="e">
        <f t="shared" si="4"/>
        <v>#DIV/0!</v>
      </c>
      <c r="F42" s="84" t="e">
        <f t="shared" si="5"/>
        <v>#DIV/0!</v>
      </c>
      <c r="G42" s="78" t="e">
        <f t="shared" si="2"/>
        <v>#DIV/0!</v>
      </c>
      <c r="H42" s="81"/>
      <c r="I42" s="78" t="e">
        <f t="shared" si="6"/>
        <v>#DIV/0!</v>
      </c>
      <c r="J42" s="66"/>
      <c r="K42" s="66"/>
      <c r="L42" s="66"/>
      <c r="M42" s="66"/>
      <c r="N42" s="89"/>
    </row>
    <row r="43" spans="1:14" s="71" customFormat="1" ht="14.4" x14ac:dyDescent="0.3">
      <c r="A43" s="81"/>
      <c r="B43" s="82"/>
      <c r="C43" s="82"/>
      <c r="D43" s="76" t="e">
        <f t="shared" si="3"/>
        <v>#DIV/0!</v>
      </c>
      <c r="E43" s="83" t="e">
        <f t="shared" si="4"/>
        <v>#DIV/0!</v>
      </c>
      <c r="F43" s="84" t="e">
        <f t="shared" si="5"/>
        <v>#DIV/0!</v>
      </c>
      <c r="G43" s="78" t="e">
        <f t="shared" si="2"/>
        <v>#DIV/0!</v>
      </c>
      <c r="H43" s="81"/>
      <c r="I43" s="78" t="e">
        <f t="shared" si="6"/>
        <v>#DIV/0!</v>
      </c>
      <c r="J43" s="66"/>
      <c r="K43" s="66"/>
      <c r="L43" s="66"/>
      <c r="M43" s="66"/>
      <c r="N43" s="89"/>
    </row>
    <row r="44" spans="1:14" s="71" customFormat="1" ht="14.4" x14ac:dyDescent="0.3">
      <c r="A44" s="81"/>
      <c r="B44" s="82"/>
      <c r="C44" s="82"/>
      <c r="D44" s="76" t="e">
        <f t="shared" si="3"/>
        <v>#DIV/0!</v>
      </c>
      <c r="E44" s="83" t="e">
        <f t="shared" si="4"/>
        <v>#DIV/0!</v>
      </c>
      <c r="F44" s="84" t="e">
        <f t="shared" si="5"/>
        <v>#DIV/0!</v>
      </c>
      <c r="G44" s="78" t="e">
        <f t="shared" si="2"/>
        <v>#DIV/0!</v>
      </c>
      <c r="H44" s="81"/>
      <c r="I44" s="78" t="e">
        <f t="shared" si="6"/>
        <v>#DIV/0!</v>
      </c>
      <c r="J44" s="66"/>
      <c r="K44" s="66"/>
      <c r="L44" s="66"/>
      <c r="M44" s="66"/>
      <c r="N44" s="89"/>
    </row>
    <row r="45" spans="1:14" s="71" customFormat="1" ht="14.4" x14ac:dyDescent="0.3">
      <c r="A45" s="81"/>
      <c r="B45" s="82"/>
      <c r="C45" s="82"/>
      <c r="D45" s="76" t="e">
        <f t="shared" si="3"/>
        <v>#DIV/0!</v>
      </c>
      <c r="E45" s="83" t="e">
        <f t="shared" si="4"/>
        <v>#DIV/0!</v>
      </c>
      <c r="F45" s="84" t="e">
        <f t="shared" si="5"/>
        <v>#DIV/0!</v>
      </c>
      <c r="G45" s="78" t="e">
        <f t="shared" si="2"/>
        <v>#DIV/0!</v>
      </c>
      <c r="H45" s="81"/>
      <c r="I45" s="78" t="e">
        <f t="shared" si="6"/>
        <v>#DIV/0!</v>
      </c>
      <c r="J45" s="66"/>
      <c r="K45" s="66"/>
      <c r="L45" s="66"/>
      <c r="M45" s="66"/>
      <c r="N45" s="89"/>
    </row>
    <row r="46" spans="1:14" s="71" customFormat="1" ht="14.4" x14ac:dyDescent="0.3">
      <c r="A46" s="81"/>
      <c r="B46" s="82"/>
      <c r="C46" s="82"/>
      <c r="D46" s="76" t="e">
        <f t="shared" si="3"/>
        <v>#DIV/0!</v>
      </c>
      <c r="E46" s="83" t="e">
        <f t="shared" si="4"/>
        <v>#DIV/0!</v>
      </c>
      <c r="F46" s="84" t="e">
        <f t="shared" si="5"/>
        <v>#DIV/0!</v>
      </c>
      <c r="G46" s="78" t="e">
        <f t="shared" si="2"/>
        <v>#DIV/0!</v>
      </c>
      <c r="H46" s="81"/>
      <c r="I46" s="78" t="e">
        <f t="shared" si="6"/>
        <v>#DIV/0!</v>
      </c>
      <c r="J46" s="66"/>
      <c r="K46" s="66"/>
      <c r="L46" s="66"/>
      <c r="M46" s="66"/>
      <c r="N46" s="89"/>
    </row>
    <row r="47" spans="1:14" s="71" customFormat="1" ht="14.4" x14ac:dyDescent="0.3">
      <c r="A47" s="81"/>
      <c r="B47" s="82"/>
      <c r="C47" s="82"/>
      <c r="D47" s="76" t="e">
        <f t="shared" si="3"/>
        <v>#DIV/0!</v>
      </c>
      <c r="E47" s="83" t="e">
        <f t="shared" si="4"/>
        <v>#DIV/0!</v>
      </c>
      <c r="F47" s="84" t="e">
        <f t="shared" si="5"/>
        <v>#DIV/0!</v>
      </c>
      <c r="G47" s="78" t="e">
        <f t="shared" si="2"/>
        <v>#DIV/0!</v>
      </c>
      <c r="H47" s="81"/>
      <c r="I47" s="78" t="e">
        <f t="shared" si="6"/>
        <v>#DIV/0!</v>
      </c>
      <c r="J47" s="66"/>
      <c r="K47" s="66"/>
      <c r="L47" s="66"/>
      <c r="M47" s="66"/>
      <c r="N47" s="89"/>
    </row>
    <row r="48" spans="1:14" s="71" customFormat="1" ht="14.4" x14ac:dyDescent="0.3">
      <c r="A48" s="81"/>
      <c r="B48" s="82"/>
      <c r="C48" s="82"/>
      <c r="D48" s="76" t="e">
        <f t="shared" si="3"/>
        <v>#DIV/0!</v>
      </c>
      <c r="E48" s="83" t="e">
        <f t="shared" si="4"/>
        <v>#DIV/0!</v>
      </c>
      <c r="F48" s="84" t="e">
        <f t="shared" si="5"/>
        <v>#DIV/0!</v>
      </c>
      <c r="G48" s="78" t="e">
        <f t="shared" si="2"/>
        <v>#DIV/0!</v>
      </c>
      <c r="H48" s="81"/>
      <c r="I48" s="78" t="e">
        <f t="shared" si="6"/>
        <v>#DIV/0!</v>
      </c>
      <c r="J48" s="66"/>
      <c r="K48" s="66"/>
      <c r="L48" s="66"/>
      <c r="M48" s="66"/>
      <c r="N48" s="89"/>
    </row>
    <row r="49" spans="1:14" s="71" customFormat="1" ht="14.4" x14ac:dyDescent="0.3">
      <c r="A49" s="81"/>
      <c r="B49" s="82"/>
      <c r="C49" s="82"/>
      <c r="D49" s="76" t="e">
        <f t="shared" si="3"/>
        <v>#DIV/0!</v>
      </c>
      <c r="E49" s="83" t="e">
        <f t="shared" si="4"/>
        <v>#DIV/0!</v>
      </c>
      <c r="F49" s="84" t="e">
        <f t="shared" si="5"/>
        <v>#DIV/0!</v>
      </c>
      <c r="G49" s="78" t="e">
        <f t="shared" si="2"/>
        <v>#DIV/0!</v>
      </c>
      <c r="H49" s="81"/>
      <c r="I49" s="78" t="e">
        <f t="shared" si="6"/>
        <v>#DIV/0!</v>
      </c>
      <c r="J49" s="66"/>
      <c r="K49" s="66"/>
      <c r="L49" s="66"/>
      <c r="M49" s="66"/>
      <c r="N49" s="89"/>
    </row>
    <row r="50" spans="1:14" s="71" customFormat="1" ht="14.4" x14ac:dyDescent="0.3">
      <c r="A50" s="81"/>
      <c r="B50" s="82"/>
      <c r="C50" s="82"/>
      <c r="D50" s="76" t="e">
        <f t="shared" si="3"/>
        <v>#DIV/0!</v>
      </c>
      <c r="E50" s="83" t="e">
        <f t="shared" si="4"/>
        <v>#DIV/0!</v>
      </c>
      <c r="F50" s="84" t="e">
        <f t="shared" si="5"/>
        <v>#DIV/0!</v>
      </c>
      <c r="G50" s="78" t="e">
        <f t="shared" si="2"/>
        <v>#DIV/0!</v>
      </c>
      <c r="H50" s="81"/>
      <c r="I50" s="78" t="e">
        <f t="shared" si="6"/>
        <v>#DIV/0!</v>
      </c>
      <c r="J50" s="66"/>
      <c r="K50" s="66"/>
      <c r="L50" s="66"/>
      <c r="M50" s="66"/>
      <c r="N50" s="89"/>
    </row>
    <row r="51" spans="1:14" s="71" customFormat="1" ht="14.4" x14ac:dyDescent="0.3">
      <c r="A51" s="81"/>
      <c r="B51" s="82"/>
      <c r="C51" s="82"/>
      <c r="D51" s="76" t="e">
        <f t="shared" si="3"/>
        <v>#DIV/0!</v>
      </c>
      <c r="E51" s="83" t="e">
        <f t="shared" si="4"/>
        <v>#DIV/0!</v>
      </c>
      <c r="F51" s="84" t="e">
        <f t="shared" si="5"/>
        <v>#DIV/0!</v>
      </c>
      <c r="G51" s="78" t="e">
        <f t="shared" si="2"/>
        <v>#DIV/0!</v>
      </c>
      <c r="H51" s="81"/>
      <c r="I51" s="78" t="e">
        <f t="shared" si="6"/>
        <v>#DIV/0!</v>
      </c>
      <c r="J51" s="66"/>
      <c r="K51" s="66"/>
      <c r="L51" s="66"/>
      <c r="M51" s="66"/>
      <c r="N51" s="89"/>
    </row>
    <row r="52" spans="1:14" s="71" customFormat="1" ht="14.4" x14ac:dyDescent="0.3">
      <c r="A52" s="81"/>
      <c r="B52" s="82"/>
      <c r="C52" s="82"/>
      <c r="D52" s="76" t="e">
        <f t="shared" si="3"/>
        <v>#DIV/0!</v>
      </c>
      <c r="E52" s="83" t="e">
        <f t="shared" si="4"/>
        <v>#DIV/0!</v>
      </c>
      <c r="F52" s="84" t="e">
        <f t="shared" si="5"/>
        <v>#DIV/0!</v>
      </c>
      <c r="G52" s="78" t="e">
        <f t="shared" si="2"/>
        <v>#DIV/0!</v>
      </c>
      <c r="H52" s="81"/>
      <c r="I52" s="78" t="e">
        <f t="shared" si="6"/>
        <v>#DIV/0!</v>
      </c>
      <c r="J52" s="66"/>
      <c r="K52" s="66"/>
      <c r="L52" s="66"/>
      <c r="M52" s="66"/>
      <c r="N52" s="89"/>
    </row>
    <row r="53" spans="1:14" s="71" customFormat="1" ht="14.4" x14ac:dyDescent="0.3">
      <c r="A53" s="81"/>
      <c r="B53" s="82"/>
      <c r="C53" s="82"/>
      <c r="D53" s="76" t="e">
        <f t="shared" si="3"/>
        <v>#DIV/0!</v>
      </c>
      <c r="E53" s="83" t="e">
        <f t="shared" si="4"/>
        <v>#DIV/0!</v>
      </c>
      <c r="F53" s="84" t="e">
        <f t="shared" si="5"/>
        <v>#DIV/0!</v>
      </c>
      <c r="G53" s="78" t="e">
        <f t="shared" si="2"/>
        <v>#DIV/0!</v>
      </c>
      <c r="H53" s="81"/>
      <c r="I53" s="78" t="e">
        <f t="shared" si="6"/>
        <v>#DIV/0!</v>
      </c>
      <c r="J53" s="66"/>
      <c r="K53" s="66"/>
      <c r="L53" s="66"/>
      <c r="M53" s="66"/>
      <c r="N53" s="89"/>
    </row>
    <row r="54" spans="1:14" s="71" customFormat="1" ht="14.4" x14ac:dyDescent="0.3">
      <c r="A54" s="81"/>
      <c r="B54" s="82"/>
      <c r="C54" s="82"/>
      <c r="D54" s="76" t="e">
        <f t="shared" si="3"/>
        <v>#DIV/0!</v>
      </c>
      <c r="E54" s="83" t="e">
        <f t="shared" si="4"/>
        <v>#DIV/0!</v>
      </c>
      <c r="F54" s="84" t="e">
        <f t="shared" si="5"/>
        <v>#DIV/0!</v>
      </c>
      <c r="G54" s="78" t="e">
        <f t="shared" si="2"/>
        <v>#DIV/0!</v>
      </c>
      <c r="H54" s="81"/>
      <c r="I54" s="78" t="e">
        <f t="shared" si="6"/>
        <v>#DIV/0!</v>
      </c>
      <c r="J54" s="66"/>
      <c r="K54" s="66"/>
      <c r="L54" s="66"/>
      <c r="M54" s="66"/>
      <c r="N54" s="89"/>
    </row>
    <row r="55" spans="1:14" s="71" customFormat="1" ht="14.4" x14ac:dyDescent="0.3">
      <c r="A55" s="81"/>
      <c r="B55" s="82"/>
      <c r="C55" s="82"/>
      <c r="D55" s="76" t="e">
        <f t="shared" si="3"/>
        <v>#DIV/0!</v>
      </c>
      <c r="E55" s="83" t="e">
        <f t="shared" si="4"/>
        <v>#DIV/0!</v>
      </c>
      <c r="F55" s="84" t="e">
        <f t="shared" si="5"/>
        <v>#DIV/0!</v>
      </c>
      <c r="G55" s="78" t="e">
        <f t="shared" si="2"/>
        <v>#DIV/0!</v>
      </c>
      <c r="H55" s="81"/>
      <c r="I55" s="78" t="e">
        <f t="shared" si="6"/>
        <v>#DIV/0!</v>
      </c>
      <c r="J55" s="66"/>
      <c r="K55" s="66"/>
      <c r="L55" s="66"/>
      <c r="M55" s="66"/>
      <c r="N55" s="89"/>
    </row>
    <row r="56" spans="1:14" s="71" customFormat="1" ht="14.4" x14ac:dyDescent="0.3">
      <c r="A56" s="81"/>
      <c r="B56" s="82"/>
      <c r="C56" s="82"/>
      <c r="D56" s="76" t="e">
        <f t="shared" si="3"/>
        <v>#DIV/0!</v>
      </c>
      <c r="E56" s="83" t="e">
        <f t="shared" si="4"/>
        <v>#DIV/0!</v>
      </c>
      <c r="F56" s="84" t="e">
        <f t="shared" si="5"/>
        <v>#DIV/0!</v>
      </c>
      <c r="G56" s="78" t="e">
        <f t="shared" si="2"/>
        <v>#DIV/0!</v>
      </c>
      <c r="H56" s="81"/>
      <c r="I56" s="78" t="e">
        <f t="shared" si="6"/>
        <v>#DIV/0!</v>
      </c>
      <c r="J56" s="66"/>
      <c r="K56" s="66"/>
      <c r="L56" s="66"/>
      <c r="M56" s="66"/>
      <c r="N56" s="89"/>
    </row>
    <row r="57" spans="1:14" s="71" customFormat="1" ht="14.4" x14ac:dyDescent="0.3">
      <c r="A57" s="81"/>
      <c r="B57" s="82"/>
      <c r="C57" s="82"/>
      <c r="D57" s="76" t="e">
        <f t="shared" si="3"/>
        <v>#DIV/0!</v>
      </c>
      <c r="E57" s="83" t="e">
        <f t="shared" si="4"/>
        <v>#DIV/0!</v>
      </c>
      <c r="F57" s="84" t="e">
        <f t="shared" si="5"/>
        <v>#DIV/0!</v>
      </c>
      <c r="G57" s="78" t="e">
        <f t="shared" si="2"/>
        <v>#DIV/0!</v>
      </c>
      <c r="H57" s="81"/>
      <c r="I57" s="78" t="e">
        <f t="shared" si="6"/>
        <v>#DIV/0!</v>
      </c>
      <c r="J57" s="66"/>
      <c r="K57" s="66"/>
      <c r="L57" s="66"/>
      <c r="M57" s="66"/>
      <c r="N57" s="89"/>
    </row>
    <row r="58" spans="1:14" s="71" customFormat="1" ht="14.4" x14ac:dyDescent="0.3">
      <c r="A58" s="81"/>
      <c r="B58" s="82"/>
      <c r="C58" s="82"/>
      <c r="D58" s="76" t="e">
        <f t="shared" si="3"/>
        <v>#DIV/0!</v>
      </c>
      <c r="E58" s="83" t="e">
        <f t="shared" si="4"/>
        <v>#DIV/0!</v>
      </c>
      <c r="F58" s="84" t="e">
        <f t="shared" si="5"/>
        <v>#DIV/0!</v>
      </c>
      <c r="G58" s="78" t="e">
        <f t="shared" si="2"/>
        <v>#DIV/0!</v>
      </c>
      <c r="H58" s="81"/>
      <c r="I58" s="78" t="e">
        <f t="shared" si="6"/>
        <v>#DIV/0!</v>
      </c>
      <c r="J58" s="66"/>
      <c r="K58" s="66"/>
      <c r="L58" s="66"/>
      <c r="M58" s="66"/>
      <c r="N58" s="89"/>
    </row>
    <row r="59" spans="1:14" s="71" customFormat="1" ht="14.4" x14ac:dyDescent="0.3">
      <c r="A59" s="81"/>
      <c r="B59" s="82"/>
      <c r="C59" s="82"/>
      <c r="D59" s="76" t="e">
        <f t="shared" si="3"/>
        <v>#DIV/0!</v>
      </c>
      <c r="E59" s="83" t="e">
        <f t="shared" si="4"/>
        <v>#DIV/0!</v>
      </c>
      <c r="F59" s="84" t="e">
        <f t="shared" si="5"/>
        <v>#DIV/0!</v>
      </c>
      <c r="G59" s="78" t="e">
        <f t="shared" si="2"/>
        <v>#DIV/0!</v>
      </c>
      <c r="H59" s="81"/>
      <c r="I59" s="78" t="e">
        <f t="shared" si="6"/>
        <v>#DIV/0!</v>
      </c>
      <c r="J59" s="66"/>
      <c r="K59" s="66"/>
      <c r="L59" s="66"/>
      <c r="M59" s="66"/>
      <c r="N59" s="89"/>
    </row>
    <row r="60" spans="1:14" s="71" customFormat="1" ht="14.4" x14ac:dyDescent="0.3">
      <c r="A60" s="81"/>
      <c r="B60" s="82"/>
      <c r="C60" s="82"/>
      <c r="D60" s="76" t="e">
        <f t="shared" si="3"/>
        <v>#DIV/0!</v>
      </c>
      <c r="E60" s="83" t="e">
        <f t="shared" si="4"/>
        <v>#DIV/0!</v>
      </c>
      <c r="F60" s="84" t="e">
        <f>LOG(((E60/$E$16)/(1-(E60/$E$16))))</f>
        <v>#DIV/0!</v>
      </c>
      <c r="G60" s="78" t="e">
        <f t="shared" si="2"/>
        <v>#DIV/0!</v>
      </c>
      <c r="H60" s="81"/>
      <c r="I60" s="78" t="e">
        <f t="shared" si="6"/>
        <v>#DIV/0!</v>
      </c>
      <c r="J60" s="66"/>
      <c r="K60" s="66"/>
      <c r="L60" s="66"/>
      <c r="M60" s="66"/>
      <c r="N60" s="89"/>
    </row>
    <row r="61" spans="1:14" s="71" customFormat="1" ht="14.4" x14ac:dyDescent="0.3">
      <c r="A61" s="81"/>
      <c r="B61" s="82"/>
      <c r="C61" s="82"/>
      <c r="D61" s="76" t="e">
        <f t="shared" si="3"/>
        <v>#DIV/0!</v>
      </c>
      <c r="E61" s="83" t="e">
        <f t="shared" si="4"/>
        <v>#DIV/0!</v>
      </c>
      <c r="F61" s="84" t="e">
        <f t="shared" ref="F61:F70" si="7">LOG(((E61/$E$16)/(1-(E61/$E$16))))</f>
        <v>#DIV/0!</v>
      </c>
      <c r="G61" s="78" t="e">
        <f t="shared" si="2"/>
        <v>#DIV/0!</v>
      </c>
      <c r="H61" s="81"/>
      <c r="I61" s="78" t="e">
        <f t="shared" si="6"/>
        <v>#DIV/0!</v>
      </c>
      <c r="J61" s="66"/>
      <c r="K61" s="66"/>
      <c r="L61" s="66"/>
      <c r="M61" s="66"/>
      <c r="N61" s="89"/>
    </row>
    <row r="62" spans="1:14" s="71" customFormat="1" ht="14.4" x14ac:dyDescent="0.3">
      <c r="A62" s="81"/>
      <c r="B62" s="82"/>
      <c r="C62" s="82"/>
      <c r="D62" s="76" t="e">
        <f t="shared" si="3"/>
        <v>#DIV/0!</v>
      </c>
      <c r="E62" s="83" t="e">
        <f t="shared" si="4"/>
        <v>#DIV/0!</v>
      </c>
      <c r="F62" s="84" t="e">
        <f t="shared" si="7"/>
        <v>#DIV/0!</v>
      </c>
      <c r="G62" s="78" t="e">
        <f t="shared" si="2"/>
        <v>#DIV/0!</v>
      </c>
      <c r="H62" s="81"/>
      <c r="I62" s="78" t="e">
        <f t="shared" si="6"/>
        <v>#DIV/0!</v>
      </c>
      <c r="J62" s="66"/>
      <c r="K62" s="66"/>
      <c r="L62" s="66"/>
      <c r="M62" s="66"/>
      <c r="N62" s="89"/>
    </row>
    <row r="63" spans="1:14" s="71" customFormat="1" ht="14.4" x14ac:dyDescent="0.3">
      <c r="A63" s="81"/>
      <c r="B63" s="82"/>
      <c r="C63" s="82"/>
      <c r="D63" s="76" t="e">
        <f t="shared" si="3"/>
        <v>#DIV/0!</v>
      </c>
      <c r="E63" s="83" t="e">
        <f t="shared" si="4"/>
        <v>#DIV/0!</v>
      </c>
      <c r="F63" s="84" t="e">
        <f t="shared" si="7"/>
        <v>#DIV/0!</v>
      </c>
      <c r="G63" s="78" t="e">
        <f t="shared" si="2"/>
        <v>#DIV/0!</v>
      </c>
      <c r="H63" s="81"/>
      <c r="I63" s="78" t="e">
        <f t="shared" si="6"/>
        <v>#DIV/0!</v>
      </c>
      <c r="J63" s="66"/>
      <c r="K63" s="66"/>
      <c r="L63" s="66"/>
      <c r="M63" s="66"/>
      <c r="N63" s="89"/>
    </row>
    <row r="64" spans="1:14" s="71" customFormat="1" ht="14.4" x14ac:dyDescent="0.3">
      <c r="A64" s="81"/>
      <c r="B64" s="82"/>
      <c r="C64" s="82"/>
      <c r="D64" s="76" t="e">
        <f t="shared" si="3"/>
        <v>#DIV/0!</v>
      </c>
      <c r="E64" s="83" t="e">
        <f t="shared" si="4"/>
        <v>#DIV/0!</v>
      </c>
      <c r="F64" s="84" t="e">
        <f t="shared" si="7"/>
        <v>#DIV/0!</v>
      </c>
      <c r="G64" s="78" t="e">
        <f t="shared" si="2"/>
        <v>#DIV/0!</v>
      </c>
      <c r="H64" s="81"/>
      <c r="I64" s="78" t="e">
        <f t="shared" si="6"/>
        <v>#DIV/0!</v>
      </c>
      <c r="J64" s="66"/>
      <c r="K64" s="66"/>
      <c r="L64" s="66"/>
      <c r="M64" s="66"/>
      <c r="N64" s="89"/>
    </row>
    <row r="65" spans="1:14" s="71" customFormat="1" ht="14.4" x14ac:dyDescent="0.3">
      <c r="A65" s="81"/>
      <c r="B65" s="82"/>
      <c r="C65" s="82"/>
      <c r="D65" s="76" t="e">
        <f t="shared" si="3"/>
        <v>#DIV/0!</v>
      </c>
      <c r="E65" s="83" t="e">
        <f t="shared" si="4"/>
        <v>#DIV/0!</v>
      </c>
      <c r="F65" s="84" t="e">
        <f t="shared" si="7"/>
        <v>#DIV/0!</v>
      </c>
      <c r="G65" s="78" t="e">
        <f t="shared" si="2"/>
        <v>#DIV/0!</v>
      </c>
      <c r="H65" s="81"/>
      <c r="I65" s="78" t="e">
        <f t="shared" si="6"/>
        <v>#DIV/0!</v>
      </c>
      <c r="J65" s="66"/>
      <c r="K65" s="66"/>
      <c r="L65" s="66"/>
      <c r="M65" s="66"/>
      <c r="N65" s="89"/>
    </row>
    <row r="66" spans="1:14" s="71" customFormat="1" ht="14.4" x14ac:dyDescent="0.3">
      <c r="A66" s="81"/>
      <c r="B66" s="82"/>
      <c r="C66" s="82"/>
      <c r="D66" s="76" t="e">
        <f t="shared" si="3"/>
        <v>#DIV/0!</v>
      </c>
      <c r="E66" s="83" t="e">
        <f t="shared" si="4"/>
        <v>#DIV/0!</v>
      </c>
      <c r="F66" s="84" t="e">
        <f t="shared" si="7"/>
        <v>#DIV/0!</v>
      </c>
      <c r="G66" s="78" t="e">
        <f t="shared" si="2"/>
        <v>#DIV/0!</v>
      </c>
      <c r="H66" s="81"/>
      <c r="I66" s="78" t="e">
        <f t="shared" si="6"/>
        <v>#DIV/0!</v>
      </c>
      <c r="J66" s="66"/>
      <c r="K66" s="66"/>
      <c r="L66" s="66"/>
      <c r="M66" s="66"/>
      <c r="N66" s="89"/>
    </row>
    <row r="67" spans="1:14" ht="14.4" x14ac:dyDescent="0.3">
      <c r="A67" s="81"/>
      <c r="B67" s="82"/>
      <c r="C67" s="82"/>
      <c r="D67" s="76" t="e">
        <f t="shared" si="3"/>
        <v>#DIV/0!</v>
      </c>
      <c r="E67" s="83" t="e">
        <f t="shared" si="4"/>
        <v>#DIV/0!</v>
      </c>
      <c r="F67" s="84" t="e">
        <f t="shared" si="7"/>
        <v>#DIV/0!</v>
      </c>
      <c r="G67" s="78" t="e">
        <f t="shared" si="2"/>
        <v>#DIV/0!</v>
      </c>
      <c r="H67" s="81"/>
      <c r="I67" s="78" t="e">
        <f t="shared" si="6"/>
        <v>#DIV/0!</v>
      </c>
      <c r="J67" s="66"/>
      <c r="K67" s="66"/>
      <c r="L67" s="66"/>
      <c r="M67" s="66"/>
      <c r="N67" s="89"/>
    </row>
    <row r="68" spans="1:14" ht="14.4" x14ac:dyDescent="0.3">
      <c r="A68" s="81"/>
      <c r="B68" s="82"/>
      <c r="C68" s="82"/>
      <c r="D68" s="76" t="e">
        <f t="shared" si="3"/>
        <v>#DIV/0!</v>
      </c>
      <c r="E68" s="83" t="e">
        <f t="shared" si="4"/>
        <v>#DIV/0!</v>
      </c>
      <c r="F68" s="84" t="e">
        <f t="shared" si="7"/>
        <v>#DIV/0!</v>
      </c>
      <c r="G68" s="78" t="e">
        <f t="shared" si="2"/>
        <v>#DIV/0!</v>
      </c>
      <c r="H68" s="81"/>
      <c r="I68" s="78" t="e">
        <f t="shared" si="6"/>
        <v>#DIV/0!</v>
      </c>
      <c r="J68" s="66"/>
      <c r="K68" s="66"/>
      <c r="L68" s="66"/>
      <c r="M68" s="66"/>
      <c r="N68" s="89"/>
    </row>
    <row r="69" spans="1:14" ht="14.4" x14ac:dyDescent="0.3">
      <c r="A69" s="81"/>
      <c r="B69" s="82"/>
      <c r="C69" s="82"/>
      <c r="D69" s="76" t="e">
        <f t="shared" si="3"/>
        <v>#DIV/0!</v>
      </c>
      <c r="E69" s="83" t="e">
        <f t="shared" si="4"/>
        <v>#DIV/0!</v>
      </c>
      <c r="F69" s="84" t="e">
        <f t="shared" si="7"/>
        <v>#DIV/0!</v>
      </c>
      <c r="G69" s="78" t="e">
        <f t="shared" si="2"/>
        <v>#DIV/0!</v>
      </c>
      <c r="H69" s="81"/>
      <c r="I69" s="78" t="e">
        <f t="shared" si="6"/>
        <v>#DIV/0!</v>
      </c>
      <c r="J69" s="66"/>
      <c r="K69" s="66"/>
      <c r="L69" s="66"/>
      <c r="M69" s="66"/>
      <c r="N69" s="89"/>
    </row>
    <row r="70" spans="1:14" ht="14.4" x14ac:dyDescent="0.3">
      <c r="A70" s="81"/>
      <c r="B70" s="82"/>
      <c r="C70" s="82"/>
      <c r="D70" s="76" t="e">
        <f t="shared" si="3"/>
        <v>#DIV/0!</v>
      </c>
      <c r="E70" s="83" t="e">
        <f t="shared" si="4"/>
        <v>#DIV/0!</v>
      </c>
      <c r="F70" s="84" t="e">
        <f t="shared" si="7"/>
        <v>#DIV/0!</v>
      </c>
      <c r="G70" s="78" t="e">
        <f t="shared" si="2"/>
        <v>#DIV/0!</v>
      </c>
      <c r="H70" s="81"/>
      <c r="I70" s="78" t="e">
        <f t="shared" si="6"/>
        <v>#DIV/0!</v>
      </c>
      <c r="J70" s="70"/>
      <c r="K70" s="70"/>
      <c r="L70" s="70"/>
      <c r="M70" s="70"/>
      <c r="N70" s="92"/>
    </row>
    <row r="71" spans="1:14" x14ac:dyDescent="0.3">
      <c r="I71" s="2"/>
    </row>
  </sheetData>
  <mergeCells count="2">
    <mergeCell ref="B1:G2"/>
    <mergeCell ref="A9:N9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70"/>
  <sheetViews>
    <sheetView workbookViewId="0"/>
  </sheetViews>
  <sheetFormatPr defaultColWidth="9.109375" defaultRowHeight="13.8" x14ac:dyDescent="0.3"/>
  <cols>
    <col min="1" max="1" width="20" style="1" customWidth="1"/>
    <col min="2" max="5" width="9.109375" style="1"/>
    <col min="6" max="6" width="13.6640625" style="1" customWidth="1"/>
    <col min="7" max="7" width="12.88671875" style="1" customWidth="1"/>
    <col min="8" max="8" width="10.44140625" style="1" customWidth="1"/>
    <col min="9" max="9" width="13.33203125" style="1" bestFit="1" customWidth="1"/>
    <col min="10" max="10" width="15.5546875" style="1" customWidth="1"/>
    <col min="11" max="16384" width="9.109375" style="1"/>
  </cols>
  <sheetData>
    <row r="1" spans="1:14" s="63" customFormat="1" ht="15" customHeight="1" x14ac:dyDescent="0.3">
      <c r="A1" s="86"/>
      <c r="B1" s="109" t="s">
        <v>51</v>
      </c>
      <c r="C1" s="109"/>
      <c r="D1" s="109"/>
      <c r="E1" s="109"/>
      <c r="F1" s="109"/>
      <c r="G1" s="109"/>
      <c r="H1" s="61"/>
      <c r="I1" s="62"/>
      <c r="N1" s="87"/>
    </row>
    <row r="2" spans="1:14" s="66" customFormat="1" ht="15" customHeight="1" x14ac:dyDescent="0.3">
      <c r="A2" s="88"/>
      <c r="B2" s="110"/>
      <c r="C2" s="110"/>
      <c r="D2" s="110"/>
      <c r="E2" s="110"/>
      <c r="F2" s="110"/>
      <c r="G2" s="110"/>
      <c r="H2" s="64"/>
      <c r="I2" s="65"/>
      <c r="N2" s="89"/>
    </row>
    <row r="3" spans="1:14" s="66" customFormat="1" ht="14.4" x14ac:dyDescent="0.3">
      <c r="A3" s="90"/>
      <c r="N3" s="89"/>
    </row>
    <row r="4" spans="1:14" s="66" customFormat="1" ht="14.4" x14ac:dyDescent="0.3">
      <c r="A4" s="90"/>
      <c r="F4" s="67" t="s">
        <v>0</v>
      </c>
      <c r="G4" s="68"/>
      <c r="N4" s="89"/>
    </row>
    <row r="5" spans="1:14" s="66" customFormat="1" ht="14.4" x14ac:dyDescent="0.3">
      <c r="A5" s="90"/>
      <c r="F5" s="67" t="s">
        <v>1</v>
      </c>
      <c r="G5" s="69"/>
      <c r="N5" s="89"/>
    </row>
    <row r="6" spans="1:14" s="66" customFormat="1" ht="14.4" x14ac:dyDescent="0.3">
      <c r="A6" s="90"/>
      <c r="F6" s="67" t="s">
        <v>2</v>
      </c>
      <c r="G6" s="69"/>
      <c r="N6" s="89"/>
    </row>
    <row r="7" spans="1:14" s="66" customFormat="1" ht="14.4" x14ac:dyDescent="0.3">
      <c r="A7" s="90"/>
      <c r="F7" s="67" t="s">
        <v>3</v>
      </c>
      <c r="G7" s="69"/>
      <c r="N7" s="89"/>
    </row>
    <row r="8" spans="1:14" s="66" customFormat="1" ht="14.4" x14ac:dyDescent="0.3">
      <c r="A8" s="91"/>
      <c r="B8" s="70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92"/>
    </row>
    <row r="9" spans="1:14" s="71" customFormat="1" ht="18" x14ac:dyDescent="0.35">
      <c r="A9" s="111" t="s">
        <v>52</v>
      </c>
      <c r="B9" s="112"/>
      <c r="C9" s="112"/>
      <c r="D9" s="112"/>
      <c r="E9" s="112"/>
      <c r="F9" s="112"/>
      <c r="G9" s="112"/>
      <c r="H9" s="112"/>
      <c r="I9" s="112"/>
      <c r="J9" s="112"/>
      <c r="K9" s="112"/>
      <c r="L9" s="112"/>
      <c r="M9" s="112"/>
      <c r="N9" s="113"/>
    </row>
    <row r="10" spans="1:14" s="71" customFormat="1" ht="14.4" x14ac:dyDescent="0.3">
      <c r="A10" s="8" t="s">
        <v>31</v>
      </c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10"/>
    </row>
    <row r="11" spans="1:14" s="71" customFormat="1" ht="14.4" x14ac:dyDescent="0.3">
      <c r="A11" s="11" t="s">
        <v>30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10"/>
    </row>
    <row r="12" spans="1:14" s="71" customFormat="1" ht="14.4" x14ac:dyDescent="0.3">
      <c r="A12" s="59" t="s">
        <v>73</v>
      </c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3"/>
    </row>
    <row r="13" spans="1:14" s="71" customFormat="1" ht="14.4" x14ac:dyDescent="0.3">
      <c r="A13" s="95"/>
      <c r="B13" s="100"/>
      <c r="C13" s="100"/>
      <c r="D13" s="100"/>
      <c r="E13" s="100"/>
      <c r="F13" s="100"/>
      <c r="G13" s="100"/>
      <c r="H13" s="100"/>
      <c r="I13" s="100"/>
      <c r="J13" s="100"/>
      <c r="K13" s="100"/>
      <c r="L13" s="100"/>
      <c r="M13" s="100"/>
      <c r="N13" s="101"/>
    </row>
    <row r="14" spans="1:14" s="71" customFormat="1" ht="14.4" x14ac:dyDescent="0.3">
      <c r="A14" s="93" t="s">
        <v>41</v>
      </c>
      <c r="B14" s="66"/>
      <c r="C14" s="66"/>
      <c r="D14" s="66"/>
      <c r="E14" s="66"/>
      <c r="F14" s="66"/>
      <c r="G14" s="66"/>
      <c r="H14" s="66"/>
      <c r="I14" s="66"/>
      <c r="J14" s="66"/>
      <c r="K14" s="66"/>
      <c r="L14" s="66"/>
      <c r="M14" s="66"/>
      <c r="N14" s="89"/>
    </row>
    <row r="15" spans="1:14" s="71" customFormat="1" ht="43.2" x14ac:dyDescent="0.3">
      <c r="A15" s="72" t="s">
        <v>4</v>
      </c>
      <c r="B15" s="73" t="s">
        <v>5</v>
      </c>
      <c r="C15" s="73" t="s">
        <v>6</v>
      </c>
      <c r="D15" s="72" t="s">
        <v>7</v>
      </c>
      <c r="E15" s="72" t="s">
        <v>8</v>
      </c>
      <c r="F15" s="72" t="s">
        <v>9</v>
      </c>
      <c r="G15" s="72" t="s">
        <v>10</v>
      </c>
      <c r="H15" s="94"/>
      <c r="I15" s="66"/>
      <c r="J15" s="66"/>
      <c r="K15" s="66"/>
      <c r="L15" s="66"/>
      <c r="M15" s="66"/>
      <c r="N15" s="89"/>
    </row>
    <row r="16" spans="1:14" s="71" customFormat="1" ht="14.4" x14ac:dyDescent="0.3">
      <c r="A16" s="99">
        <v>0</v>
      </c>
      <c r="B16" s="75"/>
      <c r="C16" s="75"/>
      <c r="D16" s="76" t="e">
        <f t="shared" ref="D16:D21" si="0">AVERAGE(B16:C16)</f>
        <v>#DIV/0!</v>
      </c>
      <c r="E16" s="77" t="e">
        <f t="shared" ref="E16:E21" si="1">D16/$D$16</f>
        <v>#DIV/0!</v>
      </c>
      <c r="F16" s="76"/>
      <c r="G16" s="76"/>
      <c r="H16" s="66"/>
      <c r="I16" s="66"/>
      <c r="J16" s="66"/>
      <c r="K16" s="66"/>
      <c r="L16" s="66"/>
      <c r="M16" s="66"/>
      <c r="N16" s="89"/>
    </row>
    <row r="17" spans="1:14" s="71" customFormat="1" ht="14.4" x14ac:dyDescent="0.3">
      <c r="A17" s="99">
        <v>0.2</v>
      </c>
      <c r="B17" s="75"/>
      <c r="C17" s="75"/>
      <c r="D17" s="76" t="e">
        <f t="shared" si="0"/>
        <v>#DIV/0!</v>
      </c>
      <c r="E17" s="77" t="e">
        <f t="shared" si="1"/>
        <v>#DIV/0!</v>
      </c>
      <c r="F17" s="78">
        <f>LOG(A17)</f>
        <v>-0.69897000433601875</v>
      </c>
      <c r="G17" s="79" t="e">
        <f>LOG(E17/(1-E17))</f>
        <v>#DIV/0!</v>
      </c>
      <c r="H17" s="66"/>
      <c r="I17" s="66"/>
      <c r="J17" s="66"/>
      <c r="K17" s="66"/>
      <c r="L17" s="66"/>
      <c r="M17" s="66"/>
      <c r="N17" s="89"/>
    </row>
    <row r="18" spans="1:14" s="71" customFormat="1" ht="14.4" x14ac:dyDescent="0.3">
      <c r="A18" s="99">
        <v>0.5</v>
      </c>
      <c r="B18" s="75"/>
      <c r="C18" s="75"/>
      <c r="D18" s="76" t="e">
        <f t="shared" si="0"/>
        <v>#DIV/0!</v>
      </c>
      <c r="E18" s="77" t="e">
        <f t="shared" si="1"/>
        <v>#DIV/0!</v>
      </c>
      <c r="F18" s="78">
        <f>LOG(A18)</f>
        <v>-0.3010299956639812</v>
      </c>
      <c r="G18" s="79" t="e">
        <f>LOG(E18/(1-E18))</f>
        <v>#DIV/0!</v>
      </c>
      <c r="H18" s="66"/>
      <c r="I18" s="66"/>
      <c r="J18" s="66"/>
      <c r="K18" s="66"/>
      <c r="L18" s="66"/>
      <c r="M18" s="66"/>
      <c r="N18" s="89"/>
    </row>
    <row r="19" spans="1:14" s="71" customFormat="1" ht="14.4" x14ac:dyDescent="0.3">
      <c r="A19" s="99">
        <v>1</v>
      </c>
      <c r="B19" s="75"/>
      <c r="C19" s="75"/>
      <c r="D19" s="76" t="e">
        <f t="shared" si="0"/>
        <v>#DIV/0!</v>
      </c>
      <c r="E19" s="77" t="e">
        <f t="shared" si="1"/>
        <v>#DIV/0!</v>
      </c>
      <c r="F19" s="78">
        <f>LOG(A19)</f>
        <v>0</v>
      </c>
      <c r="G19" s="79" t="e">
        <f>LOG(E19/(1-E19))</f>
        <v>#DIV/0!</v>
      </c>
      <c r="H19" s="66"/>
      <c r="I19" s="66"/>
      <c r="J19" s="66"/>
      <c r="K19" s="66"/>
      <c r="L19" s="66"/>
      <c r="M19" s="66"/>
      <c r="N19" s="89"/>
    </row>
    <row r="20" spans="1:14" s="71" customFormat="1" ht="14.4" x14ac:dyDescent="0.3">
      <c r="A20" s="99">
        <v>2</v>
      </c>
      <c r="B20" s="75"/>
      <c r="C20" s="75"/>
      <c r="D20" s="76" t="e">
        <f t="shared" si="0"/>
        <v>#DIV/0!</v>
      </c>
      <c r="E20" s="77" t="e">
        <f t="shared" si="1"/>
        <v>#DIV/0!</v>
      </c>
      <c r="F20" s="78">
        <f>LOG(A20)</f>
        <v>0.3010299956639812</v>
      </c>
      <c r="G20" s="79" t="e">
        <f>LOG(E20/(1-E20))</f>
        <v>#DIV/0!</v>
      </c>
      <c r="H20" s="66"/>
      <c r="I20" s="66"/>
      <c r="J20" s="66"/>
      <c r="K20" s="66"/>
      <c r="L20" s="66"/>
      <c r="M20" s="66"/>
      <c r="N20" s="89"/>
    </row>
    <row r="21" spans="1:14" s="71" customFormat="1" ht="14.4" x14ac:dyDescent="0.3">
      <c r="A21" s="99">
        <v>4</v>
      </c>
      <c r="B21" s="75"/>
      <c r="C21" s="75"/>
      <c r="D21" s="76" t="e">
        <f t="shared" si="0"/>
        <v>#DIV/0!</v>
      </c>
      <c r="E21" s="77" t="e">
        <f t="shared" si="1"/>
        <v>#DIV/0!</v>
      </c>
      <c r="F21" s="78">
        <f>LOG(A21)</f>
        <v>0.6020599913279624</v>
      </c>
      <c r="G21" s="79" t="e">
        <f>LOG(E21/(1-E21))</f>
        <v>#DIV/0!</v>
      </c>
      <c r="H21" s="70"/>
      <c r="I21" s="70"/>
      <c r="J21" s="70"/>
      <c r="K21" s="70"/>
      <c r="L21" s="70"/>
      <c r="M21" s="70"/>
      <c r="N21" s="92"/>
    </row>
    <row r="22" spans="1:14" s="71" customFormat="1" ht="14.4" x14ac:dyDescent="0.3">
      <c r="A22" s="98"/>
      <c r="B22" s="63"/>
      <c r="C22" s="63"/>
      <c r="D22" s="63"/>
      <c r="E22" s="63"/>
      <c r="F22" s="63"/>
      <c r="G22" s="63"/>
      <c r="H22" s="63"/>
      <c r="I22" s="63"/>
      <c r="J22" s="63"/>
      <c r="K22" s="63"/>
      <c r="L22" s="63"/>
      <c r="M22" s="63"/>
      <c r="N22" s="87"/>
    </row>
    <row r="23" spans="1:14" s="71" customFormat="1" ht="16.2" x14ac:dyDescent="0.3">
      <c r="A23" s="93" t="s">
        <v>42</v>
      </c>
      <c r="B23" s="66"/>
      <c r="C23" s="66"/>
      <c r="D23" s="66"/>
      <c r="E23" s="66"/>
      <c r="F23" s="66"/>
      <c r="G23" s="66"/>
      <c r="H23" s="66"/>
      <c r="I23" s="66"/>
      <c r="J23" s="66"/>
      <c r="K23" s="66"/>
      <c r="L23" s="66"/>
      <c r="M23" s="66"/>
      <c r="N23" s="89"/>
    </row>
    <row r="24" spans="1:14" s="71" customFormat="1" ht="14.4" x14ac:dyDescent="0.3">
      <c r="A24" s="90"/>
      <c r="B24" s="66"/>
      <c r="C24" s="66"/>
      <c r="D24" s="66"/>
      <c r="E24" s="66"/>
      <c r="F24" s="66"/>
      <c r="G24" s="66"/>
      <c r="H24" s="66"/>
      <c r="I24" s="66"/>
      <c r="J24" s="66"/>
      <c r="K24" s="66"/>
      <c r="L24" s="66"/>
      <c r="M24" s="66"/>
      <c r="N24" s="89"/>
    </row>
    <row r="25" spans="1:14" s="71" customFormat="1" ht="14.4" x14ac:dyDescent="0.3">
      <c r="A25" s="90"/>
      <c r="B25" s="66"/>
      <c r="C25" s="66"/>
      <c r="D25" s="66"/>
      <c r="E25" s="66"/>
      <c r="F25" s="66"/>
      <c r="G25" s="66"/>
      <c r="H25" s="66"/>
      <c r="I25" s="66"/>
      <c r="J25" s="66"/>
      <c r="K25" s="66"/>
      <c r="L25" s="66"/>
      <c r="M25" s="66"/>
      <c r="N25" s="89"/>
    </row>
    <row r="26" spans="1:14" s="71" customFormat="1" ht="14.4" x14ac:dyDescent="0.3">
      <c r="A26" s="90"/>
      <c r="B26" s="66"/>
      <c r="C26" s="66"/>
      <c r="D26" s="66"/>
      <c r="E26" s="66"/>
      <c r="F26" s="66"/>
      <c r="G26" s="66"/>
      <c r="H26" s="66"/>
      <c r="I26" s="66"/>
      <c r="J26" s="66"/>
      <c r="K26" s="66"/>
      <c r="L26" s="66"/>
      <c r="M26" s="66"/>
      <c r="N26" s="89"/>
    </row>
    <row r="27" spans="1:14" s="71" customFormat="1" ht="14.4" x14ac:dyDescent="0.3">
      <c r="A27" s="90"/>
      <c r="B27" s="66"/>
      <c r="C27" s="66"/>
      <c r="D27" s="66"/>
      <c r="E27" s="66"/>
      <c r="F27" s="66"/>
      <c r="G27" s="66"/>
      <c r="H27" s="66"/>
      <c r="I27" s="66"/>
      <c r="J27" s="66"/>
      <c r="K27" s="66"/>
      <c r="L27" s="66"/>
      <c r="M27" s="66"/>
      <c r="N27" s="89"/>
    </row>
    <row r="28" spans="1:14" s="71" customFormat="1" ht="14.4" x14ac:dyDescent="0.3">
      <c r="A28" s="90"/>
      <c r="B28" s="66"/>
      <c r="C28" s="66"/>
      <c r="D28" s="66"/>
      <c r="E28" s="66"/>
      <c r="F28" s="66"/>
      <c r="G28" s="66"/>
      <c r="H28" s="66"/>
      <c r="I28" s="66"/>
      <c r="J28" s="66"/>
      <c r="K28" s="66"/>
      <c r="L28" s="66"/>
      <c r="M28" s="66"/>
      <c r="N28" s="89"/>
    </row>
    <row r="29" spans="1:14" s="71" customFormat="1" ht="16.2" x14ac:dyDescent="0.3">
      <c r="A29" s="96" t="s">
        <v>43</v>
      </c>
      <c r="B29" s="97" t="e">
        <f>(CORREL(G17:G21,F17:F21))^2</f>
        <v>#DIV/0!</v>
      </c>
      <c r="C29" s="66"/>
      <c r="D29" s="66"/>
      <c r="E29" s="66"/>
      <c r="F29" s="66"/>
      <c r="G29" s="66"/>
      <c r="H29" s="66"/>
      <c r="I29" s="66"/>
      <c r="J29" s="66"/>
      <c r="K29" s="66"/>
      <c r="L29" s="66"/>
      <c r="M29" s="66"/>
      <c r="N29" s="89"/>
    </row>
    <row r="30" spans="1:14" s="71" customFormat="1" ht="14.4" x14ac:dyDescent="0.3">
      <c r="A30" s="96" t="s">
        <v>11</v>
      </c>
      <c r="B30" s="97" t="e">
        <f>SLOPE(G17:G21,F17:F21)</f>
        <v>#DIV/0!</v>
      </c>
      <c r="C30" s="66"/>
      <c r="D30" s="66"/>
      <c r="E30" s="66"/>
      <c r="F30" s="66"/>
      <c r="G30" s="66"/>
      <c r="H30" s="66"/>
      <c r="I30" s="66"/>
      <c r="J30" s="66"/>
      <c r="K30" s="66"/>
      <c r="L30" s="66"/>
      <c r="M30" s="66"/>
      <c r="N30" s="89"/>
    </row>
    <row r="31" spans="1:14" s="71" customFormat="1" ht="14.4" x14ac:dyDescent="0.3">
      <c r="A31" s="96" t="s">
        <v>12</v>
      </c>
      <c r="B31" s="97" t="e">
        <f>INTERCEPT(G17:G21,F17:F21)</f>
        <v>#DIV/0!</v>
      </c>
      <c r="C31" s="66"/>
      <c r="D31" s="66"/>
      <c r="E31" s="66"/>
      <c r="F31" s="66"/>
      <c r="G31" s="66"/>
      <c r="H31" s="66"/>
      <c r="I31" s="66"/>
      <c r="J31" s="66"/>
      <c r="K31" s="66"/>
      <c r="L31" s="66"/>
      <c r="M31" s="66"/>
      <c r="N31" s="89"/>
    </row>
    <row r="32" spans="1:14" s="71" customFormat="1" ht="14.4" x14ac:dyDescent="0.3">
      <c r="A32" s="90"/>
      <c r="B32" s="66"/>
      <c r="C32" s="66"/>
      <c r="D32" s="66"/>
      <c r="E32" s="66"/>
      <c r="F32" s="66"/>
      <c r="G32" s="66"/>
      <c r="H32" s="66"/>
      <c r="I32" s="66"/>
      <c r="J32" s="66"/>
      <c r="K32" s="66"/>
      <c r="L32" s="66"/>
      <c r="M32" s="66"/>
      <c r="N32" s="89"/>
    </row>
    <row r="33" spans="1:14" s="71" customFormat="1" ht="14.4" x14ac:dyDescent="0.3">
      <c r="A33" s="90"/>
      <c r="B33" s="66"/>
      <c r="C33" s="66"/>
      <c r="D33" s="66"/>
      <c r="E33" s="66"/>
      <c r="F33" s="66"/>
      <c r="G33" s="66"/>
      <c r="H33" s="66"/>
      <c r="I33" s="66"/>
      <c r="J33" s="66"/>
      <c r="K33" s="66"/>
      <c r="L33" s="66"/>
      <c r="M33" s="66"/>
      <c r="N33" s="89"/>
    </row>
    <row r="34" spans="1:14" s="71" customFormat="1" ht="14.4" x14ac:dyDescent="0.3">
      <c r="A34" s="90"/>
      <c r="B34" s="66"/>
      <c r="C34" s="66"/>
      <c r="D34" s="66"/>
      <c r="E34" s="66"/>
      <c r="F34" s="66"/>
      <c r="G34" s="66"/>
      <c r="H34" s="66"/>
      <c r="I34" s="66"/>
      <c r="J34" s="66"/>
      <c r="K34" s="66"/>
      <c r="L34" s="66"/>
      <c r="M34" s="66"/>
      <c r="N34" s="89"/>
    </row>
    <row r="35" spans="1:14" s="71" customFormat="1" ht="14.4" x14ac:dyDescent="0.3">
      <c r="A35" s="90"/>
      <c r="B35" s="66"/>
      <c r="C35" s="66"/>
      <c r="D35" s="66"/>
      <c r="E35" s="66"/>
      <c r="F35" s="66"/>
      <c r="G35" s="66"/>
      <c r="H35" s="66"/>
      <c r="I35" s="66"/>
      <c r="J35" s="66"/>
      <c r="K35" s="66"/>
      <c r="L35" s="66"/>
      <c r="M35" s="66"/>
      <c r="N35" s="89"/>
    </row>
    <row r="36" spans="1:14" s="71" customFormat="1" ht="14.4" x14ac:dyDescent="0.3">
      <c r="A36" s="91"/>
      <c r="B36" s="70"/>
      <c r="C36" s="70"/>
      <c r="D36" s="70"/>
      <c r="E36" s="70"/>
      <c r="F36" s="70"/>
      <c r="G36" s="70"/>
      <c r="H36" s="70"/>
      <c r="I36" s="70"/>
      <c r="J36" s="70"/>
      <c r="K36" s="70"/>
      <c r="L36" s="70"/>
      <c r="M36" s="70"/>
      <c r="N36" s="92"/>
    </row>
    <row r="37" spans="1:14" s="71" customFormat="1" ht="14.4" x14ac:dyDescent="0.3">
      <c r="A37" s="98"/>
      <c r="B37" s="63"/>
      <c r="C37" s="63"/>
      <c r="D37" s="63"/>
      <c r="E37" s="63"/>
      <c r="F37" s="63"/>
      <c r="G37" s="63"/>
      <c r="H37" s="63"/>
      <c r="I37" s="63"/>
      <c r="J37" s="63"/>
      <c r="K37" s="63"/>
      <c r="L37" s="63"/>
      <c r="M37" s="63"/>
      <c r="N37" s="87"/>
    </row>
    <row r="38" spans="1:14" s="71" customFormat="1" ht="14.4" x14ac:dyDescent="0.3">
      <c r="A38" s="93" t="s">
        <v>75</v>
      </c>
      <c r="B38" s="66"/>
      <c r="C38" s="66"/>
      <c r="D38" s="66"/>
      <c r="E38" s="66"/>
      <c r="F38" s="66"/>
      <c r="G38" s="66"/>
      <c r="H38" s="66"/>
      <c r="I38" s="66"/>
      <c r="J38" s="66"/>
      <c r="K38" s="66"/>
      <c r="L38" s="66"/>
      <c r="M38" s="66"/>
      <c r="N38" s="89"/>
    </row>
    <row r="39" spans="1:14" s="71" customFormat="1" ht="60.75" customHeight="1" x14ac:dyDescent="0.3">
      <c r="A39" s="73" t="s">
        <v>13</v>
      </c>
      <c r="B39" s="80" t="s">
        <v>5</v>
      </c>
      <c r="C39" s="80" t="s">
        <v>6</v>
      </c>
      <c r="D39" s="72" t="s">
        <v>7</v>
      </c>
      <c r="E39" s="72" t="s">
        <v>8</v>
      </c>
      <c r="F39" s="72" t="s">
        <v>10</v>
      </c>
      <c r="G39" s="72" t="s">
        <v>18</v>
      </c>
      <c r="H39" s="73" t="s">
        <v>15</v>
      </c>
      <c r="I39" s="72" t="s">
        <v>19</v>
      </c>
      <c r="J39" s="66"/>
      <c r="K39" s="66"/>
      <c r="L39" s="66"/>
      <c r="M39" s="66"/>
      <c r="N39" s="89"/>
    </row>
    <row r="40" spans="1:14" s="71" customFormat="1" ht="14.4" x14ac:dyDescent="0.3">
      <c r="A40" s="81"/>
      <c r="B40" s="82"/>
      <c r="C40" s="82"/>
      <c r="D40" s="76" t="e">
        <f>AVERAGE(B40:C40)</f>
        <v>#DIV/0!</v>
      </c>
      <c r="E40" s="83" t="e">
        <f>D40/$D$16</f>
        <v>#DIV/0!</v>
      </c>
      <c r="F40" s="84" t="e">
        <f>LOG(((E40/$E$16)/(1-(E40/$E$16))))</f>
        <v>#DIV/0!</v>
      </c>
      <c r="G40" s="78" t="e">
        <f t="shared" ref="G40:G70" si="2">10^((F40-$B$31)/$B$30)</f>
        <v>#DIV/0!</v>
      </c>
      <c r="H40" s="81"/>
      <c r="I40" s="78" t="e">
        <f>G40*H40</f>
        <v>#DIV/0!</v>
      </c>
      <c r="J40" s="66"/>
      <c r="K40" s="66"/>
      <c r="L40" s="66"/>
      <c r="M40" s="66"/>
      <c r="N40" s="89"/>
    </row>
    <row r="41" spans="1:14" s="71" customFormat="1" ht="14.4" x14ac:dyDescent="0.3">
      <c r="A41" s="81"/>
      <c r="B41" s="82"/>
      <c r="C41" s="82"/>
      <c r="D41" s="76" t="e">
        <f t="shared" ref="D41:D70" si="3">AVERAGE(B41:C41)</f>
        <v>#DIV/0!</v>
      </c>
      <c r="E41" s="83" t="e">
        <f t="shared" ref="E41:E70" si="4">D41/$D$16</f>
        <v>#DIV/0!</v>
      </c>
      <c r="F41" s="84" t="e">
        <f t="shared" ref="F41:F59" si="5">LOG(((E41/$E$16)/(1-(E41/$E$16))))</f>
        <v>#DIV/0!</v>
      </c>
      <c r="G41" s="78" t="e">
        <f t="shared" si="2"/>
        <v>#DIV/0!</v>
      </c>
      <c r="H41" s="81"/>
      <c r="I41" s="78" t="e">
        <f t="shared" ref="I41:I70" si="6">G41*H41</f>
        <v>#DIV/0!</v>
      </c>
      <c r="J41" s="66"/>
      <c r="K41" s="66"/>
      <c r="L41" s="66"/>
      <c r="M41" s="66"/>
      <c r="N41" s="89"/>
    </row>
    <row r="42" spans="1:14" s="71" customFormat="1" ht="14.4" x14ac:dyDescent="0.3">
      <c r="A42" s="81"/>
      <c r="B42" s="82"/>
      <c r="C42" s="82"/>
      <c r="D42" s="76" t="e">
        <f t="shared" si="3"/>
        <v>#DIV/0!</v>
      </c>
      <c r="E42" s="83" t="e">
        <f t="shared" si="4"/>
        <v>#DIV/0!</v>
      </c>
      <c r="F42" s="84" t="e">
        <f t="shared" si="5"/>
        <v>#DIV/0!</v>
      </c>
      <c r="G42" s="78" t="e">
        <f t="shared" si="2"/>
        <v>#DIV/0!</v>
      </c>
      <c r="H42" s="81"/>
      <c r="I42" s="78" t="e">
        <f t="shared" si="6"/>
        <v>#DIV/0!</v>
      </c>
      <c r="J42" s="66"/>
      <c r="K42" s="66"/>
      <c r="L42" s="66"/>
      <c r="M42" s="66"/>
      <c r="N42" s="89"/>
    </row>
    <row r="43" spans="1:14" s="71" customFormat="1" ht="14.4" x14ac:dyDescent="0.3">
      <c r="A43" s="81"/>
      <c r="B43" s="82"/>
      <c r="C43" s="82"/>
      <c r="D43" s="76" t="e">
        <f t="shared" si="3"/>
        <v>#DIV/0!</v>
      </c>
      <c r="E43" s="83" t="e">
        <f t="shared" si="4"/>
        <v>#DIV/0!</v>
      </c>
      <c r="F43" s="84" t="e">
        <f t="shared" si="5"/>
        <v>#DIV/0!</v>
      </c>
      <c r="G43" s="78" t="e">
        <f t="shared" si="2"/>
        <v>#DIV/0!</v>
      </c>
      <c r="H43" s="81"/>
      <c r="I43" s="78" t="e">
        <f t="shared" si="6"/>
        <v>#DIV/0!</v>
      </c>
      <c r="J43" s="66"/>
      <c r="K43" s="66"/>
      <c r="L43" s="66"/>
      <c r="M43" s="66"/>
      <c r="N43" s="89"/>
    </row>
    <row r="44" spans="1:14" s="71" customFormat="1" ht="14.4" x14ac:dyDescent="0.3">
      <c r="A44" s="81"/>
      <c r="B44" s="82"/>
      <c r="C44" s="82"/>
      <c r="D44" s="76" t="e">
        <f t="shared" si="3"/>
        <v>#DIV/0!</v>
      </c>
      <c r="E44" s="83" t="e">
        <f t="shared" si="4"/>
        <v>#DIV/0!</v>
      </c>
      <c r="F44" s="84" t="e">
        <f t="shared" si="5"/>
        <v>#DIV/0!</v>
      </c>
      <c r="G44" s="78" t="e">
        <f t="shared" si="2"/>
        <v>#DIV/0!</v>
      </c>
      <c r="H44" s="81"/>
      <c r="I44" s="78" t="e">
        <f t="shared" si="6"/>
        <v>#DIV/0!</v>
      </c>
      <c r="J44" s="66"/>
      <c r="K44" s="66"/>
      <c r="L44" s="66"/>
      <c r="M44" s="66"/>
      <c r="N44" s="89"/>
    </row>
    <row r="45" spans="1:14" s="71" customFormat="1" ht="14.4" x14ac:dyDescent="0.3">
      <c r="A45" s="81"/>
      <c r="B45" s="82"/>
      <c r="C45" s="82"/>
      <c r="D45" s="76" t="e">
        <f t="shared" si="3"/>
        <v>#DIV/0!</v>
      </c>
      <c r="E45" s="83" t="e">
        <f t="shared" si="4"/>
        <v>#DIV/0!</v>
      </c>
      <c r="F45" s="84" t="e">
        <f t="shared" si="5"/>
        <v>#DIV/0!</v>
      </c>
      <c r="G45" s="78" t="e">
        <f t="shared" si="2"/>
        <v>#DIV/0!</v>
      </c>
      <c r="H45" s="81"/>
      <c r="I45" s="78" t="e">
        <f t="shared" si="6"/>
        <v>#DIV/0!</v>
      </c>
      <c r="J45" s="66"/>
      <c r="K45" s="66"/>
      <c r="L45" s="66"/>
      <c r="M45" s="66"/>
      <c r="N45" s="89"/>
    </row>
    <row r="46" spans="1:14" s="71" customFormat="1" ht="14.4" x14ac:dyDescent="0.3">
      <c r="A46" s="81"/>
      <c r="B46" s="82"/>
      <c r="C46" s="82"/>
      <c r="D46" s="76" t="e">
        <f t="shared" si="3"/>
        <v>#DIV/0!</v>
      </c>
      <c r="E46" s="83" t="e">
        <f t="shared" si="4"/>
        <v>#DIV/0!</v>
      </c>
      <c r="F46" s="84" t="e">
        <f t="shared" si="5"/>
        <v>#DIV/0!</v>
      </c>
      <c r="G46" s="78" t="e">
        <f t="shared" si="2"/>
        <v>#DIV/0!</v>
      </c>
      <c r="H46" s="81"/>
      <c r="I46" s="78" t="e">
        <f t="shared" si="6"/>
        <v>#DIV/0!</v>
      </c>
      <c r="J46" s="66"/>
      <c r="K46" s="66"/>
      <c r="L46" s="66"/>
      <c r="M46" s="66"/>
      <c r="N46" s="89"/>
    </row>
    <row r="47" spans="1:14" s="71" customFormat="1" ht="14.4" x14ac:dyDescent="0.3">
      <c r="A47" s="81"/>
      <c r="B47" s="82"/>
      <c r="C47" s="82"/>
      <c r="D47" s="76" t="e">
        <f t="shared" si="3"/>
        <v>#DIV/0!</v>
      </c>
      <c r="E47" s="83" t="e">
        <f t="shared" si="4"/>
        <v>#DIV/0!</v>
      </c>
      <c r="F47" s="84" t="e">
        <f t="shared" si="5"/>
        <v>#DIV/0!</v>
      </c>
      <c r="G47" s="85" t="e">
        <f t="shared" si="2"/>
        <v>#DIV/0!</v>
      </c>
      <c r="H47" s="81"/>
      <c r="I47" s="78" t="e">
        <f t="shared" si="6"/>
        <v>#DIV/0!</v>
      </c>
      <c r="J47" s="66"/>
      <c r="K47" s="66"/>
      <c r="L47" s="66"/>
      <c r="M47" s="66"/>
      <c r="N47" s="89"/>
    </row>
    <row r="48" spans="1:14" s="71" customFormat="1" ht="14.4" x14ac:dyDescent="0.3">
      <c r="A48" s="81"/>
      <c r="B48" s="82"/>
      <c r="C48" s="82"/>
      <c r="D48" s="76" t="e">
        <f t="shared" si="3"/>
        <v>#DIV/0!</v>
      </c>
      <c r="E48" s="83" t="e">
        <f t="shared" si="4"/>
        <v>#DIV/0!</v>
      </c>
      <c r="F48" s="84" t="e">
        <f t="shared" si="5"/>
        <v>#DIV/0!</v>
      </c>
      <c r="G48" s="78" t="e">
        <f t="shared" si="2"/>
        <v>#DIV/0!</v>
      </c>
      <c r="H48" s="81"/>
      <c r="I48" s="78" t="e">
        <f t="shared" si="6"/>
        <v>#DIV/0!</v>
      </c>
      <c r="J48" s="66"/>
      <c r="K48" s="66"/>
      <c r="L48" s="66"/>
      <c r="M48" s="66"/>
      <c r="N48" s="89"/>
    </row>
    <row r="49" spans="1:14" s="71" customFormat="1" ht="14.4" x14ac:dyDescent="0.3">
      <c r="A49" s="81"/>
      <c r="B49" s="82"/>
      <c r="C49" s="82"/>
      <c r="D49" s="76" t="e">
        <f t="shared" si="3"/>
        <v>#DIV/0!</v>
      </c>
      <c r="E49" s="83" t="e">
        <f t="shared" si="4"/>
        <v>#DIV/0!</v>
      </c>
      <c r="F49" s="84" t="e">
        <f t="shared" si="5"/>
        <v>#DIV/0!</v>
      </c>
      <c r="G49" s="78" t="e">
        <f t="shared" si="2"/>
        <v>#DIV/0!</v>
      </c>
      <c r="H49" s="81"/>
      <c r="I49" s="78" t="e">
        <f t="shared" si="6"/>
        <v>#DIV/0!</v>
      </c>
      <c r="J49" s="66"/>
      <c r="K49" s="66"/>
      <c r="L49" s="66"/>
      <c r="M49" s="66"/>
      <c r="N49" s="89"/>
    </row>
    <row r="50" spans="1:14" s="71" customFormat="1" ht="14.4" x14ac:dyDescent="0.3">
      <c r="A50" s="81"/>
      <c r="B50" s="82"/>
      <c r="C50" s="82"/>
      <c r="D50" s="76" t="e">
        <f t="shared" si="3"/>
        <v>#DIV/0!</v>
      </c>
      <c r="E50" s="83" t="e">
        <f t="shared" si="4"/>
        <v>#DIV/0!</v>
      </c>
      <c r="F50" s="84" t="e">
        <f t="shared" si="5"/>
        <v>#DIV/0!</v>
      </c>
      <c r="G50" s="78" t="e">
        <f t="shared" si="2"/>
        <v>#DIV/0!</v>
      </c>
      <c r="H50" s="81"/>
      <c r="I50" s="78" t="e">
        <f t="shared" si="6"/>
        <v>#DIV/0!</v>
      </c>
      <c r="J50" s="66"/>
      <c r="K50" s="66"/>
      <c r="L50" s="66"/>
      <c r="M50" s="66"/>
      <c r="N50" s="89"/>
    </row>
    <row r="51" spans="1:14" s="71" customFormat="1" ht="14.4" x14ac:dyDescent="0.3">
      <c r="A51" s="81"/>
      <c r="B51" s="82"/>
      <c r="C51" s="82"/>
      <c r="D51" s="76" t="e">
        <f t="shared" si="3"/>
        <v>#DIV/0!</v>
      </c>
      <c r="E51" s="83" t="e">
        <f t="shared" si="4"/>
        <v>#DIV/0!</v>
      </c>
      <c r="F51" s="84" t="e">
        <f t="shared" si="5"/>
        <v>#DIV/0!</v>
      </c>
      <c r="G51" s="78" t="e">
        <f t="shared" si="2"/>
        <v>#DIV/0!</v>
      </c>
      <c r="H51" s="81"/>
      <c r="I51" s="78" t="e">
        <f t="shared" si="6"/>
        <v>#DIV/0!</v>
      </c>
      <c r="J51" s="66"/>
      <c r="K51" s="66"/>
      <c r="L51" s="66"/>
      <c r="M51" s="66"/>
      <c r="N51" s="89"/>
    </row>
    <row r="52" spans="1:14" s="71" customFormat="1" ht="14.4" x14ac:dyDescent="0.3">
      <c r="A52" s="81"/>
      <c r="B52" s="82"/>
      <c r="C52" s="82"/>
      <c r="D52" s="76" t="e">
        <f t="shared" si="3"/>
        <v>#DIV/0!</v>
      </c>
      <c r="E52" s="83" t="e">
        <f t="shared" si="4"/>
        <v>#DIV/0!</v>
      </c>
      <c r="F52" s="84" t="e">
        <f t="shared" si="5"/>
        <v>#DIV/0!</v>
      </c>
      <c r="G52" s="78" t="e">
        <f t="shared" si="2"/>
        <v>#DIV/0!</v>
      </c>
      <c r="H52" s="81"/>
      <c r="I52" s="78" t="e">
        <f t="shared" si="6"/>
        <v>#DIV/0!</v>
      </c>
      <c r="J52" s="66"/>
      <c r="K52" s="66"/>
      <c r="L52" s="66"/>
      <c r="M52" s="66"/>
      <c r="N52" s="89"/>
    </row>
    <row r="53" spans="1:14" s="71" customFormat="1" ht="14.4" x14ac:dyDescent="0.3">
      <c r="A53" s="81"/>
      <c r="B53" s="82"/>
      <c r="C53" s="82"/>
      <c r="D53" s="76" t="e">
        <f t="shared" si="3"/>
        <v>#DIV/0!</v>
      </c>
      <c r="E53" s="83" t="e">
        <f t="shared" si="4"/>
        <v>#DIV/0!</v>
      </c>
      <c r="F53" s="84" t="e">
        <f t="shared" si="5"/>
        <v>#DIV/0!</v>
      </c>
      <c r="G53" s="78" t="e">
        <f t="shared" si="2"/>
        <v>#DIV/0!</v>
      </c>
      <c r="H53" s="81"/>
      <c r="I53" s="78" t="e">
        <f t="shared" si="6"/>
        <v>#DIV/0!</v>
      </c>
      <c r="J53" s="66"/>
      <c r="K53" s="66"/>
      <c r="L53" s="66"/>
      <c r="M53" s="66"/>
      <c r="N53" s="89"/>
    </row>
    <row r="54" spans="1:14" s="71" customFormat="1" ht="14.4" x14ac:dyDescent="0.3">
      <c r="A54" s="81"/>
      <c r="B54" s="82"/>
      <c r="C54" s="82"/>
      <c r="D54" s="76" t="e">
        <f t="shared" si="3"/>
        <v>#DIV/0!</v>
      </c>
      <c r="E54" s="83" t="e">
        <f t="shared" si="4"/>
        <v>#DIV/0!</v>
      </c>
      <c r="F54" s="84" t="e">
        <f t="shared" si="5"/>
        <v>#DIV/0!</v>
      </c>
      <c r="G54" s="78" t="e">
        <f t="shared" si="2"/>
        <v>#DIV/0!</v>
      </c>
      <c r="H54" s="81"/>
      <c r="I54" s="78" t="e">
        <f t="shared" si="6"/>
        <v>#DIV/0!</v>
      </c>
      <c r="J54" s="66"/>
      <c r="K54" s="66"/>
      <c r="L54" s="66"/>
      <c r="M54" s="66"/>
      <c r="N54" s="89"/>
    </row>
    <row r="55" spans="1:14" s="71" customFormat="1" ht="14.4" x14ac:dyDescent="0.3">
      <c r="A55" s="81"/>
      <c r="B55" s="82"/>
      <c r="C55" s="82"/>
      <c r="D55" s="76" t="e">
        <f t="shared" si="3"/>
        <v>#DIV/0!</v>
      </c>
      <c r="E55" s="83" t="e">
        <f t="shared" si="4"/>
        <v>#DIV/0!</v>
      </c>
      <c r="F55" s="84" t="e">
        <f t="shared" si="5"/>
        <v>#DIV/0!</v>
      </c>
      <c r="G55" s="78" t="e">
        <f t="shared" si="2"/>
        <v>#DIV/0!</v>
      </c>
      <c r="H55" s="81"/>
      <c r="I55" s="78" t="e">
        <f t="shared" si="6"/>
        <v>#DIV/0!</v>
      </c>
      <c r="J55" s="66"/>
      <c r="K55" s="66"/>
      <c r="L55" s="66"/>
      <c r="M55" s="66"/>
      <c r="N55" s="89"/>
    </row>
    <row r="56" spans="1:14" s="71" customFormat="1" ht="14.4" x14ac:dyDescent="0.3">
      <c r="A56" s="81"/>
      <c r="B56" s="82"/>
      <c r="C56" s="82"/>
      <c r="D56" s="76" t="e">
        <f t="shared" si="3"/>
        <v>#DIV/0!</v>
      </c>
      <c r="E56" s="83" t="e">
        <f t="shared" si="4"/>
        <v>#DIV/0!</v>
      </c>
      <c r="F56" s="84" t="e">
        <f t="shared" si="5"/>
        <v>#DIV/0!</v>
      </c>
      <c r="G56" s="78" t="e">
        <f t="shared" si="2"/>
        <v>#DIV/0!</v>
      </c>
      <c r="H56" s="81"/>
      <c r="I56" s="78" t="e">
        <f t="shared" si="6"/>
        <v>#DIV/0!</v>
      </c>
      <c r="J56" s="66"/>
      <c r="K56" s="66"/>
      <c r="L56" s="66"/>
      <c r="M56" s="66"/>
      <c r="N56" s="89"/>
    </row>
    <row r="57" spans="1:14" s="71" customFormat="1" ht="14.4" x14ac:dyDescent="0.3">
      <c r="A57" s="81"/>
      <c r="B57" s="82"/>
      <c r="C57" s="82"/>
      <c r="D57" s="76" t="e">
        <f t="shared" si="3"/>
        <v>#DIV/0!</v>
      </c>
      <c r="E57" s="83" t="e">
        <f t="shared" si="4"/>
        <v>#DIV/0!</v>
      </c>
      <c r="F57" s="84" t="e">
        <f t="shared" si="5"/>
        <v>#DIV/0!</v>
      </c>
      <c r="G57" s="78" t="e">
        <f t="shared" si="2"/>
        <v>#DIV/0!</v>
      </c>
      <c r="H57" s="81"/>
      <c r="I57" s="78" t="e">
        <f t="shared" si="6"/>
        <v>#DIV/0!</v>
      </c>
      <c r="J57" s="66"/>
      <c r="K57" s="66"/>
      <c r="L57" s="66"/>
      <c r="M57" s="66"/>
      <c r="N57" s="89"/>
    </row>
    <row r="58" spans="1:14" s="71" customFormat="1" ht="14.4" x14ac:dyDescent="0.3">
      <c r="A58" s="81"/>
      <c r="B58" s="82"/>
      <c r="C58" s="82"/>
      <c r="D58" s="76" t="e">
        <f t="shared" si="3"/>
        <v>#DIV/0!</v>
      </c>
      <c r="E58" s="83" t="e">
        <f t="shared" si="4"/>
        <v>#DIV/0!</v>
      </c>
      <c r="F58" s="84" t="e">
        <f t="shared" si="5"/>
        <v>#DIV/0!</v>
      </c>
      <c r="G58" s="78" t="e">
        <f t="shared" si="2"/>
        <v>#DIV/0!</v>
      </c>
      <c r="H58" s="81"/>
      <c r="I58" s="78" t="e">
        <f t="shared" si="6"/>
        <v>#DIV/0!</v>
      </c>
      <c r="J58" s="66"/>
      <c r="K58" s="66"/>
      <c r="L58" s="66"/>
      <c r="M58" s="66"/>
      <c r="N58" s="89"/>
    </row>
    <row r="59" spans="1:14" s="71" customFormat="1" ht="14.4" x14ac:dyDescent="0.3">
      <c r="A59" s="81"/>
      <c r="B59" s="82"/>
      <c r="C59" s="82"/>
      <c r="D59" s="76" t="e">
        <f t="shared" si="3"/>
        <v>#DIV/0!</v>
      </c>
      <c r="E59" s="83" t="e">
        <f t="shared" si="4"/>
        <v>#DIV/0!</v>
      </c>
      <c r="F59" s="84" t="e">
        <f t="shared" si="5"/>
        <v>#DIV/0!</v>
      </c>
      <c r="G59" s="78" t="e">
        <f t="shared" si="2"/>
        <v>#DIV/0!</v>
      </c>
      <c r="H59" s="81"/>
      <c r="I59" s="78" t="e">
        <f t="shared" si="6"/>
        <v>#DIV/0!</v>
      </c>
      <c r="J59" s="66"/>
      <c r="K59" s="66"/>
      <c r="L59" s="66"/>
      <c r="M59" s="66"/>
      <c r="N59" s="89"/>
    </row>
    <row r="60" spans="1:14" s="71" customFormat="1" ht="14.4" x14ac:dyDescent="0.3">
      <c r="A60" s="81"/>
      <c r="B60" s="82"/>
      <c r="C60" s="82"/>
      <c r="D60" s="76" t="e">
        <f t="shared" si="3"/>
        <v>#DIV/0!</v>
      </c>
      <c r="E60" s="83" t="e">
        <f t="shared" si="4"/>
        <v>#DIV/0!</v>
      </c>
      <c r="F60" s="84" t="e">
        <f>LOG(((E60/$E$16)/(1-(E60/$E$16))))</f>
        <v>#DIV/0!</v>
      </c>
      <c r="G60" s="78" t="e">
        <f t="shared" si="2"/>
        <v>#DIV/0!</v>
      </c>
      <c r="H60" s="81"/>
      <c r="I60" s="78" t="e">
        <f t="shared" si="6"/>
        <v>#DIV/0!</v>
      </c>
      <c r="J60" s="66"/>
      <c r="K60" s="66"/>
      <c r="L60" s="66"/>
      <c r="M60" s="66"/>
      <c r="N60" s="89"/>
    </row>
    <row r="61" spans="1:14" s="71" customFormat="1" ht="14.4" x14ac:dyDescent="0.3">
      <c r="A61" s="81"/>
      <c r="B61" s="82"/>
      <c r="C61" s="82"/>
      <c r="D61" s="76" t="e">
        <f t="shared" si="3"/>
        <v>#DIV/0!</v>
      </c>
      <c r="E61" s="83" t="e">
        <f t="shared" si="4"/>
        <v>#DIV/0!</v>
      </c>
      <c r="F61" s="84" t="e">
        <f t="shared" ref="F61:F70" si="7">LOG(((E61/$E$16)/(1-(E61/$E$16))))</f>
        <v>#DIV/0!</v>
      </c>
      <c r="G61" s="78" t="e">
        <f t="shared" si="2"/>
        <v>#DIV/0!</v>
      </c>
      <c r="H61" s="81"/>
      <c r="I61" s="78" t="e">
        <f t="shared" si="6"/>
        <v>#DIV/0!</v>
      </c>
      <c r="J61" s="66"/>
      <c r="K61" s="66"/>
      <c r="L61" s="66"/>
      <c r="M61" s="66"/>
      <c r="N61" s="89"/>
    </row>
    <row r="62" spans="1:14" s="71" customFormat="1" ht="14.4" x14ac:dyDescent="0.3">
      <c r="A62" s="81"/>
      <c r="B62" s="82"/>
      <c r="C62" s="82"/>
      <c r="D62" s="76" t="e">
        <f t="shared" si="3"/>
        <v>#DIV/0!</v>
      </c>
      <c r="E62" s="83" t="e">
        <f t="shared" si="4"/>
        <v>#DIV/0!</v>
      </c>
      <c r="F62" s="84" t="e">
        <f t="shared" si="7"/>
        <v>#DIV/0!</v>
      </c>
      <c r="G62" s="78" t="e">
        <f t="shared" si="2"/>
        <v>#DIV/0!</v>
      </c>
      <c r="H62" s="81"/>
      <c r="I62" s="78" t="e">
        <f t="shared" si="6"/>
        <v>#DIV/0!</v>
      </c>
      <c r="J62" s="66"/>
      <c r="K62" s="66"/>
      <c r="L62" s="66"/>
      <c r="M62" s="66"/>
      <c r="N62" s="89"/>
    </row>
    <row r="63" spans="1:14" s="71" customFormat="1" ht="14.4" x14ac:dyDescent="0.3">
      <c r="A63" s="81"/>
      <c r="B63" s="82"/>
      <c r="C63" s="82"/>
      <c r="D63" s="76" t="e">
        <f t="shared" si="3"/>
        <v>#DIV/0!</v>
      </c>
      <c r="E63" s="83" t="e">
        <f t="shared" si="4"/>
        <v>#DIV/0!</v>
      </c>
      <c r="F63" s="84" t="e">
        <f t="shared" si="7"/>
        <v>#DIV/0!</v>
      </c>
      <c r="G63" s="78" t="e">
        <f t="shared" si="2"/>
        <v>#DIV/0!</v>
      </c>
      <c r="H63" s="81"/>
      <c r="I63" s="78" t="e">
        <f t="shared" si="6"/>
        <v>#DIV/0!</v>
      </c>
      <c r="J63" s="66"/>
      <c r="K63" s="66"/>
      <c r="L63" s="66"/>
      <c r="M63" s="66"/>
      <c r="N63" s="89"/>
    </row>
    <row r="64" spans="1:14" s="71" customFormat="1" ht="14.4" x14ac:dyDescent="0.3">
      <c r="A64" s="81"/>
      <c r="B64" s="82"/>
      <c r="C64" s="82"/>
      <c r="D64" s="76" t="e">
        <f t="shared" si="3"/>
        <v>#DIV/0!</v>
      </c>
      <c r="E64" s="83" t="e">
        <f t="shared" si="4"/>
        <v>#DIV/0!</v>
      </c>
      <c r="F64" s="84" t="e">
        <f t="shared" si="7"/>
        <v>#DIV/0!</v>
      </c>
      <c r="G64" s="78" t="e">
        <f t="shared" si="2"/>
        <v>#DIV/0!</v>
      </c>
      <c r="H64" s="81"/>
      <c r="I64" s="78" t="e">
        <f t="shared" si="6"/>
        <v>#DIV/0!</v>
      </c>
      <c r="J64" s="66"/>
      <c r="K64" s="66"/>
      <c r="L64" s="66"/>
      <c r="M64" s="66"/>
      <c r="N64" s="89"/>
    </row>
    <row r="65" spans="1:14" s="71" customFormat="1" ht="14.4" x14ac:dyDescent="0.3">
      <c r="A65" s="81"/>
      <c r="B65" s="82"/>
      <c r="C65" s="82"/>
      <c r="D65" s="76" t="e">
        <f t="shared" si="3"/>
        <v>#DIV/0!</v>
      </c>
      <c r="E65" s="83" t="e">
        <f t="shared" si="4"/>
        <v>#DIV/0!</v>
      </c>
      <c r="F65" s="84" t="e">
        <f t="shared" si="7"/>
        <v>#DIV/0!</v>
      </c>
      <c r="G65" s="78" t="e">
        <f t="shared" si="2"/>
        <v>#DIV/0!</v>
      </c>
      <c r="H65" s="81"/>
      <c r="I65" s="78" t="e">
        <f t="shared" si="6"/>
        <v>#DIV/0!</v>
      </c>
      <c r="J65" s="66"/>
      <c r="K65" s="66"/>
      <c r="L65" s="66"/>
      <c r="M65" s="66"/>
      <c r="N65" s="89"/>
    </row>
    <row r="66" spans="1:14" s="71" customFormat="1" ht="14.4" x14ac:dyDescent="0.3">
      <c r="A66" s="81"/>
      <c r="B66" s="82"/>
      <c r="C66" s="82"/>
      <c r="D66" s="76" t="e">
        <f t="shared" si="3"/>
        <v>#DIV/0!</v>
      </c>
      <c r="E66" s="83" t="e">
        <f t="shared" si="4"/>
        <v>#DIV/0!</v>
      </c>
      <c r="F66" s="84" t="e">
        <f t="shared" si="7"/>
        <v>#DIV/0!</v>
      </c>
      <c r="G66" s="78" t="e">
        <f t="shared" si="2"/>
        <v>#DIV/0!</v>
      </c>
      <c r="H66" s="81"/>
      <c r="I66" s="78" t="e">
        <f t="shared" si="6"/>
        <v>#DIV/0!</v>
      </c>
      <c r="J66" s="66"/>
      <c r="K66" s="66"/>
      <c r="L66" s="66"/>
      <c r="M66" s="66"/>
      <c r="N66" s="89"/>
    </row>
    <row r="67" spans="1:14" s="71" customFormat="1" ht="14.4" x14ac:dyDescent="0.3">
      <c r="A67" s="81"/>
      <c r="B67" s="82"/>
      <c r="C67" s="82"/>
      <c r="D67" s="76" t="e">
        <f t="shared" si="3"/>
        <v>#DIV/0!</v>
      </c>
      <c r="E67" s="83" t="e">
        <f t="shared" si="4"/>
        <v>#DIV/0!</v>
      </c>
      <c r="F67" s="84" t="e">
        <f t="shared" si="7"/>
        <v>#DIV/0!</v>
      </c>
      <c r="G67" s="78" t="e">
        <f t="shared" si="2"/>
        <v>#DIV/0!</v>
      </c>
      <c r="H67" s="81"/>
      <c r="I67" s="78" t="e">
        <f t="shared" si="6"/>
        <v>#DIV/0!</v>
      </c>
      <c r="J67" s="66"/>
      <c r="K67" s="66"/>
      <c r="L67" s="66"/>
      <c r="M67" s="66"/>
      <c r="N67" s="89"/>
    </row>
    <row r="68" spans="1:14" s="71" customFormat="1" ht="14.4" x14ac:dyDescent="0.3">
      <c r="A68" s="81"/>
      <c r="B68" s="82"/>
      <c r="C68" s="82"/>
      <c r="D68" s="76" t="e">
        <f t="shared" si="3"/>
        <v>#DIV/0!</v>
      </c>
      <c r="E68" s="83" t="e">
        <f t="shared" si="4"/>
        <v>#DIV/0!</v>
      </c>
      <c r="F68" s="84" t="e">
        <f t="shared" si="7"/>
        <v>#DIV/0!</v>
      </c>
      <c r="G68" s="78" t="e">
        <f t="shared" si="2"/>
        <v>#DIV/0!</v>
      </c>
      <c r="H68" s="81"/>
      <c r="I68" s="78" t="e">
        <f t="shared" si="6"/>
        <v>#DIV/0!</v>
      </c>
      <c r="J68" s="66"/>
      <c r="K68" s="66"/>
      <c r="L68" s="66"/>
      <c r="M68" s="66"/>
      <c r="N68" s="89"/>
    </row>
    <row r="69" spans="1:14" s="71" customFormat="1" ht="14.4" x14ac:dyDescent="0.3">
      <c r="A69" s="81"/>
      <c r="B69" s="82"/>
      <c r="C69" s="82"/>
      <c r="D69" s="76" t="e">
        <f t="shared" si="3"/>
        <v>#DIV/0!</v>
      </c>
      <c r="E69" s="83" t="e">
        <f t="shared" si="4"/>
        <v>#DIV/0!</v>
      </c>
      <c r="F69" s="84" t="e">
        <f t="shared" si="7"/>
        <v>#DIV/0!</v>
      </c>
      <c r="G69" s="78" t="e">
        <f t="shared" si="2"/>
        <v>#DIV/0!</v>
      </c>
      <c r="H69" s="81"/>
      <c r="I69" s="78" t="e">
        <f t="shared" si="6"/>
        <v>#DIV/0!</v>
      </c>
      <c r="J69" s="66"/>
      <c r="K69" s="66"/>
      <c r="L69" s="66"/>
      <c r="M69" s="66"/>
      <c r="N69" s="89"/>
    </row>
    <row r="70" spans="1:14" s="71" customFormat="1" ht="14.4" x14ac:dyDescent="0.3">
      <c r="A70" s="81"/>
      <c r="B70" s="82"/>
      <c r="C70" s="82"/>
      <c r="D70" s="76" t="e">
        <f t="shared" si="3"/>
        <v>#DIV/0!</v>
      </c>
      <c r="E70" s="83" t="e">
        <f t="shared" si="4"/>
        <v>#DIV/0!</v>
      </c>
      <c r="F70" s="84" t="e">
        <f t="shared" si="7"/>
        <v>#DIV/0!</v>
      </c>
      <c r="G70" s="78" t="e">
        <f t="shared" si="2"/>
        <v>#DIV/0!</v>
      </c>
      <c r="H70" s="81"/>
      <c r="I70" s="78" t="e">
        <f t="shared" si="6"/>
        <v>#DIV/0!</v>
      </c>
      <c r="J70" s="70"/>
      <c r="K70" s="70"/>
      <c r="L70" s="70"/>
      <c r="M70" s="70"/>
      <c r="N70" s="92"/>
    </row>
  </sheetData>
  <mergeCells count="2">
    <mergeCell ref="B1:G2"/>
    <mergeCell ref="A9:N9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71"/>
  <sheetViews>
    <sheetView workbookViewId="0"/>
  </sheetViews>
  <sheetFormatPr defaultColWidth="9.109375" defaultRowHeight="13.8" x14ac:dyDescent="0.3"/>
  <cols>
    <col min="1" max="1" width="20" style="1" customWidth="1"/>
    <col min="2" max="5" width="9.109375" style="1"/>
    <col min="6" max="7" width="13.88671875" style="1" customWidth="1"/>
    <col min="8" max="8" width="10.44140625" style="1" customWidth="1"/>
    <col min="9" max="9" width="13.33203125" style="1" bestFit="1" customWidth="1"/>
    <col min="10" max="10" width="15.5546875" style="1" customWidth="1"/>
    <col min="11" max="16384" width="9.109375" style="1"/>
  </cols>
  <sheetData>
    <row r="1" spans="1:14" s="63" customFormat="1" ht="15" customHeight="1" x14ac:dyDescent="0.3">
      <c r="A1" s="86"/>
      <c r="B1" s="109" t="s">
        <v>53</v>
      </c>
      <c r="C1" s="109"/>
      <c r="D1" s="109"/>
      <c r="E1" s="109"/>
      <c r="F1" s="109"/>
      <c r="G1" s="109"/>
      <c r="H1" s="61"/>
      <c r="I1" s="62"/>
      <c r="N1" s="87"/>
    </row>
    <row r="2" spans="1:14" s="66" customFormat="1" ht="15" customHeight="1" x14ac:dyDescent="0.3">
      <c r="A2" s="88"/>
      <c r="B2" s="110"/>
      <c r="C2" s="110"/>
      <c r="D2" s="110"/>
      <c r="E2" s="110"/>
      <c r="F2" s="110"/>
      <c r="G2" s="110"/>
      <c r="H2" s="64"/>
      <c r="I2" s="65"/>
      <c r="N2" s="89"/>
    </row>
    <row r="3" spans="1:14" s="66" customFormat="1" ht="14.4" x14ac:dyDescent="0.3">
      <c r="A3" s="90"/>
      <c r="N3" s="89"/>
    </row>
    <row r="4" spans="1:14" s="66" customFormat="1" ht="14.4" x14ac:dyDescent="0.3">
      <c r="A4" s="90"/>
      <c r="F4" s="67" t="s">
        <v>0</v>
      </c>
      <c r="G4" s="68"/>
      <c r="N4" s="89"/>
    </row>
    <row r="5" spans="1:14" s="66" customFormat="1" ht="14.4" x14ac:dyDescent="0.3">
      <c r="A5" s="90"/>
      <c r="F5" s="67" t="s">
        <v>1</v>
      </c>
      <c r="G5" s="69"/>
      <c r="N5" s="89"/>
    </row>
    <row r="6" spans="1:14" s="66" customFormat="1" ht="14.4" x14ac:dyDescent="0.3">
      <c r="A6" s="90"/>
      <c r="F6" s="67" t="s">
        <v>2</v>
      </c>
      <c r="G6" s="69"/>
      <c r="N6" s="89"/>
    </row>
    <row r="7" spans="1:14" s="66" customFormat="1" ht="14.4" x14ac:dyDescent="0.3">
      <c r="A7" s="90"/>
      <c r="F7" s="67" t="s">
        <v>3</v>
      </c>
      <c r="G7" s="69"/>
      <c r="N7" s="89"/>
    </row>
    <row r="8" spans="1:14" s="66" customFormat="1" ht="14.4" x14ac:dyDescent="0.3">
      <c r="A8" s="91"/>
      <c r="B8" s="70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92"/>
    </row>
    <row r="9" spans="1:14" s="71" customFormat="1" ht="18" x14ac:dyDescent="0.35">
      <c r="A9" s="111" t="s">
        <v>54</v>
      </c>
      <c r="B9" s="112"/>
      <c r="C9" s="112"/>
      <c r="D9" s="112"/>
      <c r="E9" s="112"/>
      <c r="F9" s="112"/>
      <c r="G9" s="112"/>
      <c r="H9" s="112"/>
      <c r="I9" s="112"/>
      <c r="J9" s="112"/>
      <c r="K9" s="112"/>
      <c r="L9" s="112"/>
      <c r="M9" s="112"/>
      <c r="N9" s="113"/>
    </row>
    <row r="10" spans="1:14" s="71" customFormat="1" ht="14.4" x14ac:dyDescent="0.3">
      <c r="A10" s="8" t="s">
        <v>31</v>
      </c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10"/>
    </row>
    <row r="11" spans="1:14" s="71" customFormat="1" ht="14.4" x14ac:dyDescent="0.3">
      <c r="A11" s="11" t="s">
        <v>30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10"/>
    </row>
    <row r="12" spans="1:14" s="71" customFormat="1" ht="14.4" x14ac:dyDescent="0.3">
      <c r="A12" s="59" t="s">
        <v>73</v>
      </c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3"/>
    </row>
    <row r="13" spans="1:14" s="71" customFormat="1" ht="14.4" x14ac:dyDescent="0.3">
      <c r="A13" s="95"/>
      <c r="B13" s="100"/>
      <c r="C13" s="100"/>
      <c r="D13" s="100"/>
      <c r="E13" s="100"/>
      <c r="F13" s="100"/>
      <c r="G13" s="100"/>
      <c r="H13" s="100"/>
      <c r="I13" s="100"/>
      <c r="J13" s="100"/>
      <c r="K13" s="100"/>
      <c r="L13" s="100"/>
      <c r="M13" s="100"/>
      <c r="N13" s="101"/>
    </row>
    <row r="14" spans="1:14" ht="14.4" x14ac:dyDescent="0.3">
      <c r="A14" s="93" t="s">
        <v>41</v>
      </c>
      <c r="B14" s="66"/>
      <c r="C14" s="66"/>
      <c r="D14" s="66"/>
      <c r="E14" s="66"/>
      <c r="F14" s="66"/>
      <c r="G14" s="66"/>
      <c r="H14" s="66"/>
      <c r="I14" s="66"/>
      <c r="J14" s="66"/>
      <c r="K14" s="66"/>
      <c r="L14" s="66"/>
      <c r="M14" s="66"/>
      <c r="N14" s="89"/>
    </row>
    <row r="15" spans="1:14" ht="43.2" x14ac:dyDescent="0.3">
      <c r="A15" s="72" t="s">
        <v>4</v>
      </c>
      <c r="B15" s="73" t="s">
        <v>5</v>
      </c>
      <c r="C15" s="73" t="s">
        <v>6</v>
      </c>
      <c r="D15" s="72" t="s">
        <v>7</v>
      </c>
      <c r="E15" s="72" t="s">
        <v>8</v>
      </c>
      <c r="F15" s="72" t="s">
        <v>9</v>
      </c>
      <c r="G15" s="72" t="s">
        <v>10</v>
      </c>
      <c r="H15" s="94"/>
      <c r="I15" s="66"/>
      <c r="J15" s="66"/>
      <c r="K15" s="66"/>
      <c r="L15" s="66"/>
      <c r="M15" s="66"/>
      <c r="N15" s="89"/>
    </row>
    <row r="16" spans="1:14" ht="14.4" x14ac:dyDescent="0.3">
      <c r="A16" s="76">
        <v>0</v>
      </c>
      <c r="B16" s="75"/>
      <c r="C16" s="75"/>
      <c r="D16" s="76" t="e">
        <f t="shared" ref="D16:D21" si="0">AVERAGE(B16:C16)</f>
        <v>#DIV/0!</v>
      </c>
      <c r="E16" s="77" t="e">
        <f t="shared" ref="E16:E21" si="1">D16/$D$16</f>
        <v>#DIV/0!</v>
      </c>
      <c r="F16" s="76"/>
      <c r="G16" s="76"/>
      <c r="H16" s="66"/>
      <c r="I16" s="66"/>
      <c r="J16" s="66"/>
      <c r="K16" s="66"/>
      <c r="L16" s="66"/>
      <c r="M16" s="66"/>
      <c r="N16" s="89"/>
    </row>
    <row r="17" spans="1:14" ht="14.4" x14ac:dyDescent="0.3">
      <c r="A17" s="76">
        <v>0.02</v>
      </c>
      <c r="B17" s="75"/>
      <c r="C17" s="75"/>
      <c r="D17" s="76" t="e">
        <f t="shared" si="0"/>
        <v>#DIV/0!</v>
      </c>
      <c r="E17" s="77" t="e">
        <f>D17/$D$16</f>
        <v>#DIV/0!</v>
      </c>
      <c r="F17" s="78">
        <f>LOG(A17)</f>
        <v>-1.6989700043360187</v>
      </c>
      <c r="G17" s="79" t="e">
        <f>LOG(E17/(1-E17))</f>
        <v>#DIV/0!</v>
      </c>
      <c r="H17" s="66"/>
      <c r="I17" s="66"/>
      <c r="J17" s="66"/>
      <c r="K17" s="66"/>
      <c r="L17" s="66"/>
      <c r="M17" s="66"/>
      <c r="N17" s="89"/>
    </row>
    <row r="18" spans="1:14" ht="14.4" x14ac:dyDescent="0.3">
      <c r="A18" s="76">
        <v>0.05</v>
      </c>
      <c r="B18" s="75"/>
      <c r="C18" s="75"/>
      <c r="D18" s="76" t="e">
        <f t="shared" si="0"/>
        <v>#DIV/0!</v>
      </c>
      <c r="E18" s="77" t="e">
        <f t="shared" si="1"/>
        <v>#DIV/0!</v>
      </c>
      <c r="F18" s="78">
        <f>LOG(A18)</f>
        <v>-1.3010299956639813</v>
      </c>
      <c r="G18" s="79" t="e">
        <f>LOG(E18/(1-E18))</f>
        <v>#DIV/0!</v>
      </c>
      <c r="H18" s="66"/>
      <c r="I18" s="66"/>
      <c r="J18" s="66"/>
      <c r="K18" s="66"/>
      <c r="L18" s="66"/>
      <c r="M18" s="66"/>
      <c r="N18" s="89"/>
    </row>
    <row r="19" spans="1:14" ht="14.4" x14ac:dyDescent="0.3">
      <c r="A19" s="76">
        <v>0.1</v>
      </c>
      <c r="B19" s="75"/>
      <c r="C19" s="75"/>
      <c r="D19" s="76" t="e">
        <f t="shared" si="0"/>
        <v>#DIV/0!</v>
      </c>
      <c r="E19" s="77" t="e">
        <f t="shared" si="1"/>
        <v>#DIV/0!</v>
      </c>
      <c r="F19" s="78">
        <f>LOG(A19)</f>
        <v>-1</v>
      </c>
      <c r="G19" s="79" t="e">
        <f>LOG(E19/(1-E19))</f>
        <v>#DIV/0!</v>
      </c>
      <c r="H19" s="66"/>
      <c r="I19" s="66"/>
      <c r="J19" s="66"/>
      <c r="K19" s="66"/>
      <c r="L19" s="66"/>
      <c r="M19" s="66"/>
      <c r="N19" s="89"/>
    </row>
    <row r="20" spans="1:14" ht="14.4" x14ac:dyDescent="0.3">
      <c r="A20" s="76">
        <v>0.2</v>
      </c>
      <c r="B20" s="75"/>
      <c r="C20" s="75"/>
      <c r="D20" s="76" t="e">
        <f t="shared" si="0"/>
        <v>#DIV/0!</v>
      </c>
      <c r="E20" s="77" t="e">
        <f t="shared" si="1"/>
        <v>#DIV/0!</v>
      </c>
      <c r="F20" s="78">
        <f>LOG(A20)</f>
        <v>-0.69897000433601875</v>
      </c>
      <c r="G20" s="79" t="e">
        <f>LOG(E20/(1-E20))</f>
        <v>#DIV/0!</v>
      </c>
      <c r="H20" s="66"/>
      <c r="I20" s="66"/>
      <c r="J20" s="66"/>
      <c r="K20" s="66"/>
      <c r="L20" s="66"/>
      <c r="M20" s="66"/>
      <c r="N20" s="89"/>
    </row>
    <row r="21" spans="1:14" ht="14.4" x14ac:dyDescent="0.3">
      <c r="A21" s="76">
        <v>0.4</v>
      </c>
      <c r="B21" s="75"/>
      <c r="C21" s="75"/>
      <c r="D21" s="76" t="e">
        <f t="shared" si="0"/>
        <v>#DIV/0!</v>
      </c>
      <c r="E21" s="77" t="e">
        <f t="shared" si="1"/>
        <v>#DIV/0!</v>
      </c>
      <c r="F21" s="78">
        <f>LOG(A21)</f>
        <v>-0.3979400086720376</v>
      </c>
      <c r="G21" s="79" t="e">
        <f>LOG(E21/(1-E21))</f>
        <v>#DIV/0!</v>
      </c>
      <c r="H21" s="70"/>
      <c r="I21" s="70"/>
      <c r="J21" s="70"/>
      <c r="K21" s="70"/>
      <c r="L21" s="70"/>
      <c r="M21" s="70"/>
      <c r="N21" s="92"/>
    </row>
    <row r="22" spans="1:14" ht="14.4" x14ac:dyDescent="0.3">
      <c r="A22" s="98"/>
      <c r="B22" s="63"/>
      <c r="C22" s="63"/>
      <c r="D22" s="63"/>
      <c r="E22" s="63"/>
      <c r="F22" s="63"/>
      <c r="G22" s="63"/>
      <c r="H22" s="63"/>
      <c r="I22" s="63"/>
      <c r="J22" s="63"/>
      <c r="K22" s="63"/>
      <c r="L22" s="63"/>
      <c r="M22" s="63"/>
      <c r="N22" s="87"/>
    </row>
    <row r="23" spans="1:14" ht="16.2" x14ac:dyDescent="0.3">
      <c r="A23" s="93" t="s">
        <v>42</v>
      </c>
      <c r="B23" s="66"/>
      <c r="C23" s="66"/>
      <c r="D23" s="66"/>
      <c r="E23" s="66"/>
      <c r="F23" s="66"/>
      <c r="G23" s="66"/>
      <c r="H23" s="66"/>
      <c r="I23" s="66"/>
      <c r="J23" s="66"/>
      <c r="K23" s="66"/>
      <c r="L23" s="66"/>
      <c r="M23" s="66"/>
      <c r="N23" s="89"/>
    </row>
    <row r="24" spans="1:14" ht="14.4" x14ac:dyDescent="0.3">
      <c r="A24" s="90"/>
      <c r="B24" s="66"/>
      <c r="C24" s="66"/>
      <c r="D24" s="66"/>
      <c r="E24" s="66"/>
      <c r="F24" s="66"/>
      <c r="G24" s="66"/>
      <c r="H24" s="66"/>
      <c r="I24" s="66"/>
      <c r="J24" s="66"/>
      <c r="K24" s="66"/>
      <c r="L24" s="66"/>
      <c r="M24" s="66"/>
      <c r="N24" s="89"/>
    </row>
    <row r="25" spans="1:14" ht="14.4" x14ac:dyDescent="0.3">
      <c r="A25" s="90"/>
      <c r="B25" s="66"/>
      <c r="C25" s="66"/>
      <c r="D25" s="66"/>
      <c r="E25" s="66"/>
      <c r="F25" s="66"/>
      <c r="G25" s="66"/>
      <c r="H25" s="66"/>
      <c r="I25" s="66"/>
      <c r="J25" s="66"/>
      <c r="K25" s="66"/>
      <c r="L25" s="66"/>
      <c r="M25" s="66"/>
      <c r="N25" s="89"/>
    </row>
    <row r="26" spans="1:14" ht="14.4" x14ac:dyDescent="0.3">
      <c r="A26" s="90"/>
      <c r="B26" s="66"/>
      <c r="C26" s="66"/>
      <c r="D26" s="66"/>
      <c r="E26" s="66"/>
      <c r="F26" s="66"/>
      <c r="G26" s="66"/>
      <c r="H26" s="66"/>
      <c r="I26" s="66"/>
      <c r="J26" s="66"/>
      <c r="K26" s="66"/>
      <c r="L26" s="66"/>
      <c r="M26" s="66"/>
      <c r="N26" s="89"/>
    </row>
    <row r="27" spans="1:14" ht="14.4" x14ac:dyDescent="0.3">
      <c r="A27" s="90"/>
      <c r="B27" s="66"/>
      <c r="C27" s="66"/>
      <c r="D27" s="66"/>
      <c r="E27" s="66"/>
      <c r="F27" s="66"/>
      <c r="G27" s="66"/>
      <c r="H27" s="66"/>
      <c r="I27" s="66"/>
      <c r="J27" s="66"/>
      <c r="K27" s="66"/>
      <c r="L27" s="66"/>
      <c r="M27" s="66"/>
      <c r="N27" s="89"/>
    </row>
    <row r="28" spans="1:14" ht="14.4" x14ac:dyDescent="0.3">
      <c r="A28" s="90"/>
      <c r="B28" s="66"/>
      <c r="C28" s="66"/>
      <c r="D28" s="66"/>
      <c r="E28" s="66"/>
      <c r="F28" s="66"/>
      <c r="G28" s="66"/>
      <c r="H28" s="66"/>
      <c r="I28" s="66"/>
      <c r="J28" s="66"/>
      <c r="K28" s="66"/>
      <c r="L28" s="66"/>
      <c r="M28" s="66"/>
      <c r="N28" s="89"/>
    </row>
    <row r="29" spans="1:14" ht="16.2" x14ac:dyDescent="0.3">
      <c r="A29" s="96" t="s">
        <v>43</v>
      </c>
      <c r="B29" s="97" t="e">
        <f>(CORREL(G17:G21,F17:F21))^2</f>
        <v>#DIV/0!</v>
      </c>
      <c r="C29" s="66"/>
      <c r="D29" s="66"/>
      <c r="E29" s="66"/>
      <c r="F29" s="66"/>
      <c r="G29" s="66"/>
      <c r="H29" s="66"/>
      <c r="I29" s="66"/>
      <c r="J29" s="66"/>
      <c r="K29" s="66"/>
      <c r="L29" s="66"/>
      <c r="M29" s="66"/>
      <c r="N29" s="89"/>
    </row>
    <row r="30" spans="1:14" ht="14.4" x14ac:dyDescent="0.3">
      <c r="A30" s="96" t="s">
        <v>11</v>
      </c>
      <c r="B30" s="97" t="e">
        <f>SLOPE(G17:G21,F17:F21)</f>
        <v>#DIV/0!</v>
      </c>
      <c r="C30" s="66"/>
      <c r="D30" s="66"/>
      <c r="E30" s="66"/>
      <c r="F30" s="66"/>
      <c r="G30" s="66"/>
      <c r="H30" s="66"/>
      <c r="I30" s="66"/>
      <c r="J30" s="66"/>
      <c r="K30" s="66"/>
      <c r="L30" s="66"/>
      <c r="M30" s="66"/>
      <c r="N30" s="89"/>
    </row>
    <row r="31" spans="1:14" ht="14.4" x14ac:dyDescent="0.3">
      <c r="A31" s="96" t="s">
        <v>12</v>
      </c>
      <c r="B31" s="97" t="e">
        <f>INTERCEPT(G17:G21,F17:F21)</f>
        <v>#DIV/0!</v>
      </c>
      <c r="C31" s="66"/>
      <c r="D31" s="66"/>
      <c r="E31" s="66"/>
      <c r="F31" s="66"/>
      <c r="G31" s="66"/>
      <c r="H31" s="66"/>
      <c r="I31" s="66"/>
      <c r="J31" s="66"/>
      <c r="K31" s="66"/>
      <c r="L31" s="66"/>
      <c r="M31" s="66"/>
      <c r="N31" s="89"/>
    </row>
    <row r="32" spans="1:14" ht="14.4" x14ac:dyDescent="0.3">
      <c r="A32" s="90"/>
      <c r="B32" s="66"/>
      <c r="C32" s="66"/>
      <c r="D32" s="66"/>
      <c r="E32" s="66"/>
      <c r="F32" s="66"/>
      <c r="G32" s="66"/>
      <c r="H32" s="66"/>
      <c r="I32" s="66"/>
      <c r="J32" s="66"/>
      <c r="K32" s="66"/>
      <c r="L32" s="66"/>
      <c r="M32" s="66"/>
      <c r="N32" s="89"/>
    </row>
    <row r="33" spans="1:14" ht="14.4" x14ac:dyDescent="0.3">
      <c r="A33" s="90"/>
      <c r="B33" s="66"/>
      <c r="C33" s="66"/>
      <c r="D33" s="66"/>
      <c r="E33" s="66"/>
      <c r="F33" s="66"/>
      <c r="G33" s="66"/>
      <c r="H33" s="66"/>
      <c r="I33" s="66"/>
      <c r="J33" s="66"/>
      <c r="K33" s="66"/>
      <c r="L33" s="66"/>
      <c r="M33" s="66"/>
      <c r="N33" s="89"/>
    </row>
    <row r="34" spans="1:14" ht="14.4" x14ac:dyDescent="0.3">
      <c r="A34" s="90"/>
      <c r="B34" s="66"/>
      <c r="C34" s="66"/>
      <c r="D34" s="66"/>
      <c r="E34" s="66"/>
      <c r="F34" s="66"/>
      <c r="G34" s="66"/>
      <c r="H34" s="66"/>
      <c r="I34" s="66"/>
      <c r="J34" s="66"/>
      <c r="K34" s="66"/>
      <c r="L34" s="66"/>
      <c r="M34" s="66"/>
      <c r="N34" s="89"/>
    </row>
    <row r="35" spans="1:14" ht="14.4" x14ac:dyDescent="0.3">
      <c r="A35" s="90"/>
      <c r="B35" s="66"/>
      <c r="C35" s="66"/>
      <c r="D35" s="66"/>
      <c r="E35" s="66"/>
      <c r="F35" s="66"/>
      <c r="G35" s="66"/>
      <c r="H35" s="66"/>
      <c r="I35" s="66"/>
      <c r="J35" s="66"/>
      <c r="K35" s="66"/>
      <c r="L35" s="66"/>
      <c r="M35" s="66"/>
      <c r="N35" s="89"/>
    </row>
    <row r="36" spans="1:14" ht="14.4" x14ac:dyDescent="0.3">
      <c r="A36" s="91"/>
      <c r="B36" s="70"/>
      <c r="C36" s="70"/>
      <c r="D36" s="70"/>
      <c r="E36" s="70"/>
      <c r="F36" s="70"/>
      <c r="G36" s="70"/>
      <c r="H36" s="70"/>
      <c r="I36" s="70"/>
      <c r="J36" s="70"/>
      <c r="K36" s="70"/>
      <c r="L36" s="70"/>
      <c r="M36" s="70"/>
      <c r="N36" s="92"/>
    </row>
    <row r="37" spans="1:14" ht="14.4" x14ac:dyDescent="0.3">
      <c r="A37" s="98"/>
      <c r="B37" s="63"/>
      <c r="C37" s="63"/>
      <c r="D37" s="63"/>
      <c r="E37" s="63"/>
      <c r="F37" s="63"/>
      <c r="G37" s="63"/>
      <c r="H37" s="63"/>
      <c r="I37" s="63"/>
      <c r="J37" s="63"/>
      <c r="K37" s="63"/>
      <c r="L37" s="63"/>
      <c r="M37" s="63"/>
      <c r="N37" s="87"/>
    </row>
    <row r="38" spans="1:14" ht="14.4" x14ac:dyDescent="0.3">
      <c r="A38" s="93" t="s">
        <v>76</v>
      </c>
      <c r="B38" s="66"/>
      <c r="C38" s="66"/>
      <c r="D38" s="66"/>
      <c r="E38" s="66"/>
      <c r="F38" s="66"/>
      <c r="G38" s="66"/>
      <c r="H38" s="66"/>
      <c r="I38" s="66"/>
      <c r="J38" s="66"/>
      <c r="K38" s="66"/>
      <c r="L38" s="66"/>
      <c r="M38" s="66"/>
      <c r="N38" s="89"/>
    </row>
    <row r="39" spans="1:14" ht="60.75" customHeight="1" x14ac:dyDescent="0.3">
      <c r="A39" s="73" t="s">
        <v>13</v>
      </c>
      <c r="B39" s="80" t="s">
        <v>5</v>
      </c>
      <c r="C39" s="80" t="s">
        <v>6</v>
      </c>
      <c r="D39" s="72" t="s">
        <v>7</v>
      </c>
      <c r="E39" s="72" t="s">
        <v>8</v>
      </c>
      <c r="F39" s="72" t="s">
        <v>10</v>
      </c>
      <c r="G39" s="72" t="s">
        <v>18</v>
      </c>
      <c r="H39" s="73" t="s">
        <v>15</v>
      </c>
      <c r="I39" s="72" t="s">
        <v>19</v>
      </c>
      <c r="J39" s="66"/>
      <c r="K39" s="66"/>
      <c r="L39" s="66"/>
      <c r="M39" s="66"/>
      <c r="N39" s="89"/>
    </row>
    <row r="40" spans="1:14" ht="14.4" x14ac:dyDescent="0.3">
      <c r="A40" s="81"/>
      <c r="B40" s="82"/>
      <c r="C40" s="82"/>
      <c r="D40" s="76" t="e">
        <f>AVERAGE(B40:C40)</f>
        <v>#DIV/0!</v>
      </c>
      <c r="E40" s="83" t="e">
        <f>D40/$D$16</f>
        <v>#DIV/0!</v>
      </c>
      <c r="F40" s="84" t="e">
        <f>LOG(((E40/$E$16)/(1-(E40/$E$16))))</f>
        <v>#DIV/0!</v>
      </c>
      <c r="G40" s="78" t="e">
        <f t="shared" ref="G40:G70" si="2">10^((F40-$B$31)/$B$30)</f>
        <v>#DIV/0!</v>
      </c>
      <c r="H40" s="81"/>
      <c r="I40" s="78" t="e">
        <f>G40*H40</f>
        <v>#DIV/0!</v>
      </c>
      <c r="J40" s="66"/>
      <c r="K40" s="66"/>
      <c r="L40" s="66"/>
      <c r="M40" s="66"/>
      <c r="N40" s="89"/>
    </row>
    <row r="41" spans="1:14" ht="14.4" x14ac:dyDescent="0.3">
      <c r="A41" s="81"/>
      <c r="B41" s="82"/>
      <c r="C41" s="82"/>
      <c r="D41" s="76" t="e">
        <f t="shared" ref="D41:D70" si="3">AVERAGE(B41:C41)</f>
        <v>#DIV/0!</v>
      </c>
      <c r="E41" s="83" t="e">
        <f t="shared" ref="E41:E70" si="4">D41/$D$16</f>
        <v>#DIV/0!</v>
      </c>
      <c r="F41" s="84" t="e">
        <f t="shared" ref="F41:F59" si="5">LOG(((E41/$E$16)/(1-(E41/$E$16))))</f>
        <v>#DIV/0!</v>
      </c>
      <c r="G41" s="78" t="e">
        <f t="shared" si="2"/>
        <v>#DIV/0!</v>
      </c>
      <c r="H41" s="81"/>
      <c r="I41" s="78" t="e">
        <f t="shared" ref="I41:I70" si="6">G41*H41</f>
        <v>#DIV/0!</v>
      </c>
      <c r="J41" s="66"/>
      <c r="K41" s="66"/>
      <c r="L41" s="66"/>
      <c r="M41" s="66"/>
      <c r="N41" s="89"/>
    </row>
    <row r="42" spans="1:14" ht="14.4" x14ac:dyDescent="0.3">
      <c r="A42" s="81"/>
      <c r="B42" s="82"/>
      <c r="C42" s="82"/>
      <c r="D42" s="76" t="e">
        <f t="shared" si="3"/>
        <v>#DIV/0!</v>
      </c>
      <c r="E42" s="83" t="e">
        <f t="shared" si="4"/>
        <v>#DIV/0!</v>
      </c>
      <c r="F42" s="84" t="e">
        <f t="shared" si="5"/>
        <v>#DIV/0!</v>
      </c>
      <c r="G42" s="78" t="e">
        <f t="shared" si="2"/>
        <v>#DIV/0!</v>
      </c>
      <c r="H42" s="81"/>
      <c r="I42" s="78" t="e">
        <f t="shared" si="6"/>
        <v>#DIV/0!</v>
      </c>
      <c r="J42" s="66"/>
      <c r="K42" s="66"/>
      <c r="L42" s="66"/>
      <c r="M42" s="66"/>
      <c r="N42" s="89"/>
    </row>
    <row r="43" spans="1:14" ht="14.4" x14ac:dyDescent="0.3">
      <c r="A43" s="81"/>
      <c r="B43" s="82"/>
      <c r="C43" s="82"/>
      <c r="D43" s="76" t="e">
        <f t="shared" si="3"/>
        <v>#DIV/0!</v>
      </c>
      <c r="E43" s="83" t="e">
        <f t="shared" si="4"/>
        <v>#DIV/0!</v>
      </c>
      <c r="F43" s="84" t="e">
        <f t="shared" si="5"/>
        <v>#DIV/0!</v>
      </c>
      <c r="G43" s="78" t="e">
        <f t="shared" si="2"/>
        <v>#DIV/0!</v>
      </c>
      <c r="H43" s="81"/>
      <c r="I43" s="78" t="e">
        <f t="shared" si="6"/>
        <v>#DIV/0!</v>
      </c>
      <c r="J43" s="66"/>
      <c r="K43" s="66"/>
      <c r="L43" s="66"/>
      <c r="M43" s="66"/>
      <c r="N43" s="89"/>
    </row>
    <row r="44" spans="1:14" ht="14.4" x14ac:dyDescent="0.3">
      <c r="A44" s="81"/>
      <c r="B44" s="82"/>
      <c r="C44" s="82"/>
      <c r="D44" s="76" t="e">
        <f t="shared" si="3"/>
        <v>#DIV/0!</v>
      </c>
      <c r="E44" s="83" t="e">
        <f t="shared" si="4"/>
        <v>#DIV/0!</v>
      </c>
      <c r="F44" s="84" t="e">
        <f t="shared" si="5"/>
        <v>#DIV/0!</v>
      </c>
      <c r="G44" s="78" t="e">
        <f t="shared" si="2"/>
        <v>#DIV/0!</v>
      </c>
      <c r="H44" s="81"/>
      <c r="I44" s="78" t="e">
        <f t="shared" si="6"/>
        <v>#DIV/0!</v>
      </c>
      <c r="J44" s="66"/>
      <c r="K44" s="66"/>
      <c r="L44" s="66"/>
      <c r="M44" s="66"/>
      <c r="N44" s="89"/>
    </row>
    <row r="45" spans="1:14" ht="14.4" x14ac:dyDescent="0.3">
      <c r="A45" s="81"/>
      <c r="B45" s="82"/>
      <c r="C45" s="82"/>
      <c r="D45" s="76" t="e">
        <f t="shared" si="3"/>
        <v>#DIV/0!</v>
      </c>
      <c r="E45" s="83" t="e">
        <f t="shared" si="4"/>
        <v>#DIV/0!</v>
      </c>
      <c r="F45" s="84" t="e">
        <f t="shared" si="5"/>
        <v>#DIV/0!</v>
      </c>
      <c r="G45" s="78" t="e">
        <f t="shared" si="2"/>
        <v>#DIV/0!</v>
      </c>
      <c r="H45" s="81"/>
      <c r="I45" s="78" t="e">
        <f t="shared" si="6"/>
        <v>#DIV/0!</v>
      </c>
      <c r="J45" s="66"/>
      <c r="K45" s="66"/>
      <c r="L45" s="66"/>
      <c r="M45" s="66"/>
      <c r="N45" s="89"/>
    </row>
    <row r="46" spans="1:14" ht="14.4" x14ac:dyDescent="0.3">
      <c r="A46" s="81"/>
      <c r="B46" s="82"/>
      <c r="C46" s="82"/>
      <c r="D46" s="76" t="e">
        <f t="shared" si="3"/>
        <v>#DIV/0!</v>
      </c>
      <c r="E46" s="83" t="e">
        <f t="shared" si="4"/>
        <v>#DIV/0!</v>
      </c>
      <c r="F46" s="84" t="e">
        <f t="shared" si="5"/>
        <v>#DIV/0!</v>
      </c>
      <c r="G46" s="78" t="e">
        <f t="shared" si="2"/>
        <v>#DIV/0!</v>
      </c>
      <c r="H46" s="81"/>
      <c r="I46" s="78" t="e">
        <f t="shared" si="6"/>
        <v>#DIV/0!</v>
      </c>
      <c r="J46" s="66"/>
      <c r="K46" s="66"/>
      <c r="L46" s="66"/>
      <c r="M46" s="66"/>
      <c r="N46" s="89"/>
    </row>
    <row r="47" spans="1:14" ht="14.4" x14ac:dyDescent="0.3">
      <c r="A47" s="81"/>
      <c r="B47" s="82"/>
      <c r="C47" s="82"/>
      <c r="D47" s="76" t="e">
        <f t="shared" si="3"/>
        <v>#DIV/0!</v>
      </c>
      <c r="E47" s="83" t="e">
        <f t="shared" si="4"/>
        <v>#DIV/0!</v>
      </c>
      <c r="F47" s="84" t="e">
        <f t="shared" si="5"/>
        <v>#DIV/0!</v>
      </c>
      <c r="G47" s="78" t="e">
        <f t="shared" si="2"/>
        <v>#DIV/0!</v>
      </c>
      <c r="H47" s="81"/>
      <c r="I47" s="78" t="e">
        <f t="shared" si="6"/>
        <v>#DIV/0!</v>
      </c>
      <c r="J47" s="66"/>
      <c r="K47" s="66"/>
      <c r="L47" s="66"/>
      <c r="M47" s="66"/>
      <c r="N47" s="89"/>
    </row>
    <row r="48" spans="1:14" ht="14.4" x14ac:dyDescent="0.3">
      <c r="A48" s="81"/>
      <c r="B48" s="82"/>
      <c r="C48" s="82"/>
      <c r="D48" s="76" t="e">
        <f t="shared" si="3"/>
        <v>#DIV/0!</v>
      </c>
      <c r="E48" s="83" t="e">
        <f t="shared" si="4"/>
        <v>#DIV/0!</v>
      </c>
      <c r="F48" s="84" t="e">
        <f t="shared" si="5"/>
        <v>#DIV/0!</v>
      </c>
      <c r="G48" s="78" t="e">
        <f t="shared" si="2"/>
        <v>#DIV/0!</v>
      </c>
      <c r="H48" s="81"/>
      <c r="I48" s="78" t="e">
        <f t="shared" si="6"/>
        <v>#DIV/0!</v>
      </c>
      <c r="J48" s="66"/>
      <c r="K48" s="66"/>
      <c r="L48" s="66"/>
      <c r="M48" s="66"/>
      <c r="N48" s="89"/>
    </row>
    <row r="49" spans="1:14" ht="14.4" x14ac:dyDescent="0.3">
      <c r="A49" s="81"/>
      <c r="B49" s="82"/>
      <c r="C49" s="82"/>
      <c r="D49" s="76" t="e">
        <f t="shared" si="3"/>
        <v>#DIV/0!</v>
      </c>
      <c r="E49" s="83" t="e">
        <f t="shared" si="4"/>
        <v>#DIV/0!</v>
      </c>
      <c r="F49" s="84" t="e">
        <f t="shared" si="5"/>
        <v>#DIV/0!</v>
      </c>
      <c r="G49" s="78" t="e">
        <f t="shared" si="2"/>
        <v>#DIV/0!</v>
      </c>
      <c r="H49" s="81"/>
      <c r="I49" s="78" t="e">
        <f t="shared" si="6"/>
        <v>#DIV/0!</v>
      </c>
      <c r="J49" s="66"/>
      <c r="K49" s="66"/>
      <c r="L49" s="66"/>
      <c r="M49" s="66"/>
      <c r="N49" s="89"/>
    </row>
    <row r="50" spans="1:14" ht="14.4" x14ac:dyDescent="0.3">
      <c r="A50" s="81"/>
      <c r="B50" s="82"/>
      <c r="C50" s="82"/>
      <c r="D50" s="76" t="e">
        <f t="shared" si="3"/>
        <v>#DIV/0!</v>
      </c>
      <c r="E50" s="83" t="e">
        <f t="shared" si="4"/>
        <v>#DIV/0!</v>
      </c>
      <c r="F50" s="84" t="e">
        <f t="shared" si="5"/>
        <v>#DIV/0!</v>
      </c>
      <c r="G50" s="78" t="e">
        <f t="shared" si="2"/>
        <v>#DIV/0!</v>
      </c>
      <c r="H50" s="81"/>
      <c r="I50" s="78" t="e">
        <f t="shared" si="6"/>
        <v>#DIV/0!</v>
      </c>
      <c r="J50" s="66"/>
      <c r="K50" s="66"/>
      <c r="L50" s="66"/>
      <c r="M50" s="66"/>
      <c r="N50" s="89"/>
    </row>
    <row r="51" spans="1:14" ht="14.4" x14ac:dyDescent="0.3">
      <c r="A51" s="81"/>
      <c r="B51" s="82"/>
      <c r="C51" s="82"/>
      <c r="D51" s="76" t="e">
        <f t="shared" si="3"/>
        <v>#DIV/0!</v>
      </c>
      <c r="E51" s="83" t="e">
        <f t="shared" si="4"/>
        <v>#DIV/0!</v>
      </c>
      <c r="F51" s="84" t="e">
        <f t="shared" si="5"/>
        <v>#DIV/0!</v>
      </c>
      <c r="G51" s="78" t="e">
        <f t="shared" si="2"/>
        <v>#DIV/0!</v>
      </c>
      <c r="H51" s="81"/>
      <c r="I51" s="78" t="e">
        <f t="shared" si="6"/>
        <v>#DIV/0!</v>
      </c>
      <c r="J51" s="66"/>
      <c r="K51" s="66"/>
      <c r="L51" s="66"/>
      <c r="M51" s="66"/>
      <c r="N51" s="89"/>
    </row>
    <row r="52" spans="1:14" ht="14.4" x14ac:dyDescent="0.3">
      <c r="A52" s="81"/>
      <c r="B52" s="82"/>
      <c r="C52" s="82"/>
      <c r="D52" s="76" t="e">
        <f t="shared" si="3"/>
        <v>#DIV/0!</v>
      </c>
      <c r="E52" s="83" t="e">
        <f t="shared" si="4"/>
        <v>#DIV/0!</v>
      </c>
      <c r="F52" s="84" t="e">
        <f t="shared" si="5"/>
        <v>#DIV/0!</v>
      </c>
      <c r="G52" s="78" t="e">
        <f t="shared" si="2"/>
        <v>#DIV/0!</v>
      </c>
      <c r="H52" s="81"/>
      <c r="I52" s="78" t="e">
        <f t="shared" si="6"/>
        <v>#DIV/0!</v>
      </c>
      <c r="J52" s="66"/>
      <c r="K52" s="66"/>
      <c r="L52" s="66"/>
      <c r="M52" s="66"/>
      <c r="N52" s="89"/>
    </row>
    <row r="53" spans="1:14" ht="14.4" x14ac:dyDescent="0.3">
      <c r="A53" s="81"/>
      <c r="B53" s="82"/>
      <c r="C53" s="82"/>
      <c r="D53" s="76" t="e">
        <f t="shared" si="3"/>
        <v>#DIV/0!</v>
      </c>
      <c r="E53" s="83" t="e">
        <f t="shared" si="4"/>
        <v>#DIV/0!</v>
      </c>
      <c r="F53" s="84" t="e">
        <f t="shared" si="5"/>
        <v>#DIV/0!</v>
      </c>
      <c r="G53" s="78" t="e">
        <f t="shared" si="2"/>
        <v>#DIV/0!</v>
      </c>
      <c r="H53" s="81"/>
      <c r="I53" s="78" t="e">
        <f t="shared" si="6"/>
        <v>#DIV/0!</v>
      </c>
      <c r="J53" s="66"/>
      <c r="K53" s="66"/>
      <c r="L53" s="66"/>
      <c r="M53" s="66"/>
      <c r="N53" s="89"/>
    </row>
    <row r="54" spans="1:14" ht="14.4" x14ac:dyDescent="0.3">
      <c r="A54" s="81"/>
      <c r="B54" s="82"/>
      <c r="C54" s="82"/>
      <c r="D54" s="76" t="e">
        <f t="shared" si="3"/>
        <v>#DIV/0!</v>
      </c>
      <c r="E54" s="83" t="e">
        <f t="shared" si="4"/>
        <v>#DIV/0!</v>
      </c>
      <c r="F54" s="84" t="e">
        <f t="shared" si="5"/>
        <v>#DIV/0!</v>
      </c>
      <c r="G54" s="78" t="e">
        <f t="shared" si="2"/>
        <v>#DIV/0!</v>
      </c>
      <c r="H54" s="81"/>
      <c r="I54" s="78" t="e">
        <f t="shared" si="6"/>
        <v>#DIV/0!</v>
      </c>
      <c r="J54" s="66"/>
      <c r="K54" s="66"/>
      <c r="L54" s="66"/>
      <c r="M54" s="66"/>
      <c r="N54" s="89"/>
    </row>
    <row r="55" spans="1:14" ht="14.4" x14ac:dyDescent="0.3">
      <c r="A55" s="81"/>
      <c r="B55" s="82"/>
      <c r="C55" s="82"/>
      <c r="D55" s="76" t="e">
        <f t="shared" si="3"/>
        <v>#DIV/0!</v>
      </c>
      <c r="E55" s="83" t="e">
        <f t="shared" si="4"/>
        <v>#DIV/0!</v>
      </c>
      <c r="F55" s="84" t="e">
        <f t="shared" si="5"/>
        <v>#DIV/0!</v>
      </c>
      <c r="G55" s="78" t="e">
        <f t="shared" si="2"/>
        <v>#DIV/0!</v>
      </c>
      <c r="H55" s="81"/>
      <c r="I55" s="78" t="e">
        <f t="shared" si="6"/>
        <v>#DIV/0!</v>
      </c>
      <c r="J55" s="66"/>
      <c r="K55" s="66"/>
      <c r="L55" s="66"/>
      <c r="M55" s="66"/>
      <c r="N55" s="89"/>
    </row>
    <row r="56" spans="1:14" ht="14.4" x14ac:dyDescent="0.3">
      <c r="A56" s="81"/>
      <c r="B56" s="82"/>
      <c r="C56" s="82"/>
      <c r="D56" s="76" t="e">
        <f t="shared" si="3"/>
        <v>#DIV/0!</v>
      </c>
      <c r="E56" s="83" t="e">
        <f t="shared" si="4"/>
        <v>#DIV/0!</v>
      </c>
      <c r="F56" s="84" t="e">
        <f t="shared" si="5"/>
        <v>#DIV/0!</v>
      </c>
      <c r="G56" s="78" t="e">
        <f t="shared" si="2"/>
        <v>#DIV/0!</v>
      </c>
      <c r="H56" s="81"/>
      <c r="I56" s="78" t="e">
        <f t="shared" si="6"/>
        <v>#DIV/0!</v>
      </c>
      <c r="J56" s="66"/>
      <c r="K56" s="66"/>
      <c r="L56" s="66"/>
      <c r="M56" s="66"/>
      <c r="N56" s="89"/>
    </row>
    <row r="57" spans="1:14" ht="14.4" x14ac:dyDescent="0.3">
      <c r="A57" s="81"/>
      <c r="B57" s="82"/>
      <c r="C57" s="82"/>
      <c r="D57" s="76" t="e">
        <f t="shared" si="3"/>
        <v>#DIV/0!</v>
      </c>
      <c r="E57" s="83" t="e">
        <f t="shared" si="4"/>
        <v>#DIV/0!</v>
      </c>
      <c r="F57" s="84" t="e">
        <f t="shared" si="5"/>
        <v>#DIV/0!</v>
      </c>
      <c r="G57" s="78" t="e">
        <f t="shared" si="2"/>
        <v>#DIV/0!</v>
      </c>
      <c r="H57" s="81"/>
      <c r="I57" s="78" t="e">
        <f t="shared" si="6"/>
        <v>#DIV/0!</v>
      </c>
      <c r="J57" s="66"/>
      <c r="K57" s="66"/>
      <c r="L57" s="66"/>
      <c r="M57" s="66"/>
      <c r="N57" s="89"/>
    </row>
    <row r="58" spans="1:14" ht="14.4" x14ac:dyDescent="0.3">
      <c r="A58" s="81"/>
      <c r="B58" s="82"/>
      <c r="C58" s="82"/>
      <c r="D58" s="76" t="e">
        <f t="shared" si="3"/>
        <v>#DIV/0!</v>
      </c>
      <c r="E58" s="83" t="e">
        <f t="shared" si="4"/>
        <v>#DIV/0!</v>
      </c>
      <c r="F58" s="84" t="e">
        <f t="shared" si="5"/>
        <v>#DIV/0!</v>
      </c>
      <c r="G58" s="78" t="e">
        <f t="shared" si="2"/>
        <v>#DIV/0!</v>
      </c>
      <c r="H58" s="81"/>
      <c r="I58" s="78" t="e">
        <f t="shared" si="6"/>
        <v>#DIV/0!</v>
      </c>
      <c r="J58" s="66"/>
      <c r="K58" s="66"/>
      <c r="L58" s="66"/>
      <c r="M58" s="66"/>
      <c r="N58" s="89"/>
    </row>
    <row r="59" spans="1:14" ht="14.4" x14ac:dyDescent="0.3">
      <c r="A59" s="81"/>
      <c r="B59" s="82"/>
      <c r="C59" s="82"/>
      <c r="D59" s="76" t="e">
        <f t="shared" si="3"/>
        <v>#DIV/0!</v>
      </c>
      <c r="E59" s="83" t="e">
        <f t="shared" si="4"/>
        <v>#DIV/0!</v>
      </c>
      <c r="F59" s="84" t="e">
        <f t="shared" si="5"/>
        <v>#DIV/0!</v>
      </c>
      <c r="G59" s="78" t="e">
        <f t="shared" si="2"/>
        <v>#DIV/0!</v>
      </c>
      <c r="H59" s="81"/>
      <c r="I59" s="78" t="e">
        <f t="shared" si="6"/>
        <v>#DIV/0!</v>
      </c>
      <c r="J59" s="66"/>
      <c r="K59" s="66"/>
      <c r="L59" s="66"/>
      <c r="M59" s="66"/>
      <c r="N59" s="89"/>
    </row>
    <row r="60" spans="1:14" ht="14.4" x14ac:dyDescent="0.3">
      <c r="A60" s="81"/>
      <c r="B60" s="82"/>
      <c r="C60" s="82"/>
      <c r="D60" s="76" t="e">
        <f t="shared" si="3"/>
        <v>#DIV/0!</v>
      </c>
      <c r="E60" s="83" t="e">
        <f t="shared" si="4"/>
        <v>#DIV/0!</v>
      </c>
      <c r="F60" s="84" t="e">
        <f>LOG(((E60/$E$16)/(1-(E60/$E$16))))</f>
        <v>#DIV/0!</v>
      </c>
      <c r="G60" s="78" t="e">
        <f t="shared" si="2"/>
        <v>#DIV/0!</v>
      </c>
      <c r="H60" s="81"/>
      <c r="I60" s="78" t="e">
        <f t="shared" si="6"/>
        <v>#DIV/0!</v>
      </c>
      <c r="J60" s="66"/>
      <c r="K60" s="66"/>
      <c r="L60" s="66"/>
      <c r="M60" s="66"/>
      <c r="N60" s="89"/>
    </row>
    <row r="61" spans="1:14" ht="14.4" x14ac:dyDescent="0.3">
      <c r="A61" s="81"/>
      <c r="B61" s="82"/>
      <c r="C61" s="82"/>
      <c r="D61" s="76" t="e">
        <f t="shared" si="3"/>
        <v>#DIV/0!</v>
      </c>
      <c r="E61" s="83" t="e">
        <f t="shared" si="4"/>
        <v>#DIV/0!</v>
      </c>
      <c r="F61" s="84" t="e">
        <f t="shared" ref="F61:F70" si="7">LOG(((E61/$E$16)/(1-(E61/$E$16))))</f>
        <v>#DIV/0!</v>
      </c>
      <c r="G61" s="78" t="e">
        <f t="shared" si="2"/>
        <v>#DIV/0!</v>
      </c>
      <c r="H61" s="81"/>
      <c r="I61" s="78" t="e">
        <f t="shared" si="6"/>
        <v>#DIV/0!</v>
      </c>
      <c r="J61" s="66"/>
      <c r="K61" s="66"/>
      <c r="L61" s="66"/>
      <c r="M61" s="66"/>
      <c r="N61" s="89"/>
    </row>
    <row r="62" spans="1:14" ht="14.4" x14ac:dyDescent="0.3">
      <c r="A62" s="81"/>
      <c r="B62" s="82"/>
      <c r="C62" s="82"/>
      <c r="D62" s="76" t="e">
        <f t="shared" si="3"/>
        <v>#DIV/0!</v>
      </c>
      <c r="E62" s="83" t="e">
        <f t="shared" si="4"/>
        <v>#DIV/0!</v>
      </c>
      <c r="F62" s="84" t="e">
        <f t="shared" si="7"/>
        <v>#DIV/0!</v>
      </c>
      <c r="G62" s="78" t="e">
        <f t="shared" si="2"/>
        <v>#DIV/0!</v>
      </c>
      <c r="H62" s="81"/>
      <c r="I62" s="78" t="e">
        <f t="shared" si="6"/>
        <v>#DIV/0!</v>
      </c>
      <c r="J62" s="66"/>
      <c r="K62" s="66"/>
      <c r="L62" s="66"/>
      <c r="M62" s="66"/>
      <c r="N62" s="89"/>
    </row>
    <row r="63" spans="1:14" ht="14.4" x14ac:dyDescent="0.3">
      <c r="A63" s="81"/>
      <c r="B63" s="82"/>
      <c r="C63" s="82"/>
      <c r="D63" s="76" t="e">
        <f t="shared" si="3"/>
        <v>#DIV/0!</v>
      </c>
      <c r="E63" s="83" t="e">
        <f t="shared" si="4"/>
        <v>#DIV/0!</v>
      </c>
      <c r="F63" s="84" t="e">
        <f t="shared" si="7"/>
        <v>#DIV/0!</v>
      </c>
      <c r="G63" s="78" t="e">
        <f t="shared" si="2"/>
        <v>#DIV/0!</v>
      </c>
      <c r="H63" s="81"/>
      <c r="I63" s="78" t="e">
        <f t="shared" si="6"/>
        <v>#DIV/0!</v>
      </c>
      <c r="J63" s="66"/>
      <c r="K63" s="66"/>
      <c r="L63" s="66"/>
      <c r="M63" s="66"/>
      <c r="N63" s="89"/>
    </row>
    <row r="64" spans="1:14" ht="14.4" x14ac:dyDescent="0.3">
      <c r="A64" s="81"/>
      <c r="B64" s="82"/>
      <c r="C64" s="82"/>
      <c r="D64" s="76" t="e">
        <f t="shared" si="3"/>
        <v>#DIV/0!</v>
      </c>
      <c r="E64" s="83" t="e">
        <f t="shared" si="4"/>
        <v>#DIV/0!</v>
      </c>
      <c r="F64" s="84" t="e">
        <f t="shared" si="7"/>
        <v>#DIV/0!</v>
      </c>
      <c r="G64" s="78" t="e">
        <f t="shared" si="2"/>
        <v>#DIV/0!</v>
      </c>
      <c r="H64" s="81"/>
      <c r="I64" s="78" t="e">
        <f t="shared" si="6"/>
        <v>#DIV/0!</v>
      </c>
      <c r="J64" s="66"/>
      <c r="K64" s="66"/>
      <c r="L64" s="66"/>
      <c r="M64" s="66"/>
      <c r="N64" s="89"/>
    </row>
    <row r="65" spans="1:14" ht="14.4" x14ac:dyDescent="0.3">
      <c r="A65" s="81"/>
      <c r="B65" s="82"/>
      <c r="C65" s="82"/>
      <c r="D65" s="76" t="e">
        <f t="shared" si="3"/>
        <v>#DIV/0!</v>
      </c>
      <c r="E65" s="83" t="e">
        <f t="shared" si="4"/>
        <v>#DIV/0!</v>
      </c>
      <c r="F65" s="84" t="e">
        <f t="shared" si="7"/>
        <v>#DIV/0!</v>
      </c>
      <c r="G65" s="78" t="e">
        <f t="shared" si="2"/>
        <v>#DIV/0!</v>
      </c>
      <c r="H65" s="81"/>
      <c r="I65" s="78" t="e">
        <f t="shared" si="6"/>
        <v>#DIV/0!</v>
      </c>
      <c r="J65" s="66"/>
      <c r="K65" s="66"/>
      <c r="L65" s="66"/>
      <c r="M65" s="66"/>
      <c r="N65" s="89"/>
    </row>
    <row r="66" spans="1:14" ht="14.4" x14ac:dyDescent="0.3">
      <c r="A66" s="81"/>
      <c r="B66" s="82"/>
      <c r="C66" s="82"/>
      <c r="D66" s="76" t="e">
        <f t="shared" si="3"/>
        <v>#DIV/0!</v>
      </c>
      <c r="E66" s="83" t="e">
        <f t="shared" si="4"/>
        <v>#DIV/0!</v>
      </c>
      <c r="F66" s="84" t="e">
        <f t="shared" si="7"/>
        <v>#DIV/0!</v>
      </c>
      <c r="G66" s="78" t="e">
        <f t="shared" si="2"/>
        <v>#DIV/0!</v>
      </c>
      <c r="H66" s="81"/>
      <c r="I66" s="78" t="e">
        <f t="shared" si="6"/>
        <v>#DIV/0!</v>
      </c>
      <c r="J66" s="66"/>
      <c r="K66" s="66"/>
      <c r="L66" s="66"/>
      <c r="M66" s="66"/>
      <c r="N66" s="89"/>
    </row>
    <row r="67" spans="1:14" ht="14.4" x14ac:dyDescent="0.3">
      <c r="A67" s="81"/>
      <c r="B67" s="82"/>
      <c r="C67" s="82"/>
      <c r="D67" s="76" t="e">
        <f t="shared" si="3"/>
        <v>#DIV/0!</v>
      </c>
      <c r="E67" s="83" t="e">
        <f t="shared" si="4"/>
        <v>#DIV/0!</v>
      </c>
      <c r="F67" s="84" t="e">
        <f t="shared" si="7"/>
        <v>#DIV/0!</v>
      </c>
      <c r="G67" s="78" t="e">
        <f t="shared" si="2"/>
        <v>#DIV/0!</v>
      </c>
      <c r="H67" s="81"/>
      <c r="I67" s="78" t="e">
        <f t="shared" si="6"/>
        <v>#DIV/0!</v>
      </c>
      <c r="J67" s="66"/>
      <c r="K67" s="66"/>
      <c r="L67" s="66"/>
      <c r="M67" s="66"/>
      <c r="N67" s="89"/>
    </row>
    <row r="68" spans="1:14" ht="14.4" x14ac:dyDescent="0.3">
      <c r="A68" s="81"/>
      <c r="B68" s="82"/>
      <c r="C68" s="82"/>
      <c r="D68" s="76" t="e">
        <f t="shared" si="3"/>
        <v>#DIV/0!</v>
      </c>
      <c r="E68" s="83" t="e">
        <f t="shared" si="4"/>
        <v>#DIV/0!</v>
      </c>
      <c r="F68" s="84" t="e">
        <f t="shared" si="7"/>
        <v>#DIV/0!</v>
      </c>
      <c r="G68" s="78" t="e">
        <f t="shared" si="2"/>
        <v>#DIV/0!</v>
      </c>
      <c r="H68" s="81"/>
      <c r="I68" s="78" t="e">
        <f t="shared" si="6"/>
        <v>#DIV/0!</v>
      </c>
      <c r="J68" s="66"/>
      <c r="K68" s="66"/>
      <c r="L68" s="66"/>
      <c r="M68" s="66"/>
      <c r="N68" s="89"/>
    </row>
    <row r="69" spans="1:14" ht="14.4" x14ac:dyDescent="0.3">
      <c r="A69" s="81"/>
      <c r="B69" s="82"/>
      <c r="C69" s="82"/>
      <c r="D69" s="76" t="e">
        <f t="shared" si="3"/>
        <v>#DIV/0!</v>
      </c>
      <c r="E69" s="83" t="e">
        <f t="shared" si="4"/>
        <v>#DIV/0!</v>
      </c>
      <c r="F69" s="84" t="e">
        <f t="shared" si="7"/>
        <v>#DIV/0!</v>
      </c>
      <c r="G69" s="78" t="e">
        <f t="shared" si="2"/>
        <v>#DIV/0!</v>
      </c>
      <c r="H69" s="81"/>
      <c r="I69" s="78" t="e">
        <f t="shared" si="6"/>
        <v>#DIV/0!</v>
      </c>
      <c r="J69" s="66"/>
      <c r="K69" s="66"/>
      <c r="L69" s="66"/>
      <c r="M69" s="66"/>
      <c r="N69" s="89"/>
    </row>
    <row r="70" spans="1:14" ht="14.4" x14ac:dyDescent="0.3">
      <c r="A70" s="81"/>
      <c r="B70" s="82"/>
      <c r="C70" s="82"/>
      <c r="D70" s="76" t="e">
        <f t="shared" si="3"/>
        <v>#DIV/0!</v>
      </c>
      <c r="E70" s="83" t="e">
        <f t="shared" si="4"/>
        <v>#DIV/0!</v>
      </c>
      <c r="F70" s="84" t="e">
        <f t="shared" si="7"/>
        <v>#DIV/0!</v>
      </c>
      <c r="G70" s="78" t="e">
        <f t="shared" si="2"/>
        <v>#DIV/0!</v>
      </c>
      <c r="H70" s="81"/>
      <c r="I70" s="78" t="e">
        <f t="shared" si="6"/>
        <v>#DIV/0!</v>
      </c>
      <c r="J70" s="70"/>
      <c r="K70" s="70"/>
      <c r="L70" s="70"/>
      <c r="M70" s="70"/>
      <c r="N70" s="92"/>
    </row>
    <row r="71" spans="1:14" x14ac:dyDescent="0.3">
      <c r="G71" s="3"/>
    </row>
  </sheetData>
  <mergeCells count="2">
    <mergeCell ref="B1:G2"/>
    <mergeCell ref="A9:N9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70"/>
  <sheetViews>
    <sheetView workbookViewId="0"/>
  </sheetViews>
  <sheetFormatPr defaultColWidth="9.109375" defaultRowHeight="13.8" x14ac:dyDescent="0.3"/>
  <cols>
    <col min="1" max="1" width="20" style="1" customWidth="1"/>
    <col min="2" max="5" width="9.109375" style="1"/>
    <col min="6" max="6" width="14.33203125" style="1" customWidth="1"/>
    <col min="7" max="7" width="14.88671875" style="1" customWidth="1"/>
    <col min="8" max="8" width="10.44140625" style="1" customWidth="1"/>
    <col min="9" max="9" width="13.5546875" style="1" bestFit="1" customWidth="1"/>
    <col min="10" max="10" width="15.5546875" style="1" customWidth="1"/>
    <col min="11" max="16384" width="9.109375" style="1"/>
  </cols>
  <sheetData>
    <row r="1" spans="1:14" s="63" customFormat="1" ht="15" customHeight="1" x14ac:dyDescent="0.3">
      <c r="A1" s="86"/>
      <c r="B1" s="109" t="s">
        <v>55</v>
      </c>
      <c r="C1" s="109"/>
      <c r="D1" s="109"/>
      <c r="E1" s="109"/>
      <c r="F1" s="109"/>
      <c r="G1" s="109"/>
      <c r="H1" s="61"/>
      <c r="I1" s="62"/>
      <c r="N1" s="87"/>
    </row>
    <row r="2" spans="1:14" s="66" customFormat="1" ht="15" customHeight="1" x14ac:dyDescent="0.3">
      <c r="A2" s="88"/>
      <c r="B2" s="110"/>
      <c r="C2" s="110"/>
      <c r="D2" s="110"/>
      <c r="E2" s="110"/>
      <c r="F2" s="110"/>
      <c r="G2" s="110"/>
      <c r="H2" s="64"/>
      <c r="I2" s="65"/>
      <c r="N2" s="89"/>
    </row>
    <row r="3" spans="1:14" s="66" customFormat="1" ht="14.4" x14ac:dyDescent="0.3">
      <c r="A3" s="90"/>
      <c r="N3" s="89"/>
    </row>
    <row r="4" spans="1:14" s="66" customFormat="1" ht="14.4" x14ac:dyDescent="0.3">
      <c r="A4" s="90"/>
      <c r="F4" s="67" t="s">
        <v>0</v>
      </c>
      <c r="G4" s="68"/>
      <c r="N4" s="89"/>
    </row>
    <row r="5" spans="1:14" s="66" customFormat="1" ht="14.4" x14ac:dyDescent="0.3">
      <c r="A5" s="90"/>
      <c r="F5" s="67" t="s">
        <v>1</v>
      </c>
      <c r="G5" s="69"/>
      <c r="N5" s="89"/>
    </row>
    <row r="6" spans="1:14" s="66" customFormat="1" ht="14.4" x14ac:dyDescent="0.3">
      <c r="A6" s="90"/>
      <c r="F6" s="67" t="s">
        <v>2</v>
      </c>
      <c r="G6" s="69"/>
      <c r="N6" s="89"/>
    </row>
    <row r="7" spans="1:14" s="66" customFormat="1" ht="14.4" x14ac:dyDescent="0.3">
      <c r="A7" s="90"/>
      <c r="F7" s="67" t="s">
        <v>3</v>
      </c>
      <c r="G7" s="69"/>
      <c r="N7" s="89"/>
    </row>
    <row r="8" spans="1:14" s="66" customFormat="1" ht="14.4" x14ac:dyDescent="0.3">
      <c r="A8" s="91"/>
      <c r="B8" s="70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92"/>
    </row>
    <row r="9" spans="1:14" s="71" customFormat="1" ht="18" x14ac:dyDescent="0.35">
      <c r="A9" s="111" t="s">
        <v>56</v>
      </c>
      <c r="B9" s="112"/>
      <c r="C9" s="112"/>
      <c r="D9" s="112"/>
      <c r="E9" s="112"/>
      <c r="F9" s="112"/>
      <c r="G9" s="112"/>
      <c r="H9" s="112"/>
      <c r="I9" s="112"/>
      <c r="J9" s="112"/>
      <c r="K9" s="112"/>
      <c r="L9" s="112"/>
      <c r="M9" s="112"/>
      <c r="N9" s="113"/>
    </row>
    <row r="10" spans="1:14" s="71" customFormat="1" ht="14.4" x14ac:dyDescent="0.3">
      <c r="A10" s="8" t="s">
        <v>31</v>
      </c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10"/>
    </row>
    <row r="11" spans="1:14" s="71" customFormat="1" ht="14.4" x14ac:dyDescent="0.3">
      <c r="A11" s="11" t="s">
        <v>30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10"/>
    </row>
    <row r="12" spans="1:14" s="71" customFormat="1" ht="14.4" x14ac:dyDescent="0.3">
      <c r="A12" s="59" t="s">
        <v>73</v>
      </c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3"/>
    </row>
    <row r="13" spans="1:14" s="71" customFormat="1" ht="14.4" x14ac:dyDescent="0.3">
      <c r="A13" s="95"/>
      <c r="B13" s="100"/>
      <c r="C13" s="100"/>
      <c r="D13" s="100"/>
      <c r="E13" s="100"/>
      <c r="F13" s="100"/>
      <c r="G13" s="100"/>
      <c r="H13" s="100"/>
      <c r="I13" s="100"/>
      <c r="J13" s="100"/>
      <c r="K13" s="100"/>
      <c r="L13" s="100"/>
      <c r="M13" s="100"/>
      <c r="N13" s="101"/>
    </row>
    <row r="14" spans="1:14" s="71" customFormat="1" ht="14.4" x14ac:dyDescent="0.3">
      <c r="A14" s="93" t="s">
        <v>41</v>
      </c>
      <c r="B14" s="66"/>
      <c r="C14" s="66"/>
      <c r="D14" s="66"/>
      <c r="E14" s="66"/>
      <c r="F14" s="66"/>
      <c r="G14" s="66"/>
      <c r="H14" s="66"/>
      <c r="I14" s="66"/>
      <c r="J14" s="66"/>
      <c r="K14" s="66"/>
      <c r="L14" s="66"/>
      <c r="M14" s="66"/>
      <c r="N14" s="89"/>
    </row>
    <row r="15" spans="1:14" s="71" customFormat="1" ht="43.2" x14ac:dyDescent="0.3">
      <c r="A15" s="72" t="s">
        <v>4</v>
      </c>
      <c r="B15" s="73" t="s">
        <v>5</v>
      </c>
      <c r="C15" s="73" t="s">
        <v>6</v>
      </c>
      <c r="D15" s="72" t="s">
        <v>7</v>
      </c>
      <c r="E15" s="72" t="s">
        <v>8</v>
      </c>
      <c r="F15" s="72" t="s">
        <v>9</v>
      </c>
      <c r="G15" s="72" t="s">
        <v>10</v>
      </c>
      <c r="H15" s="94"/>
      <c r="I15" s="66"/>
      <c r="J15" s="66"/>
      <c r="K15" s="66"/>
      <c r="L15" s="66"/>
      <c r="M15" s="66"/>
      <c r="N15" s="89"/>
    </row>
    <row r="16" spans="1:14" s="71" customFormat="1" ht="14.4" x14ac:dyDescent="0.3">
      <c r="A16" s="74">
        <v>0</v>
      </c>
      <c r="B16" s="75"/>
      <c r="C16" s="75"/>
      <c r="D16" s="76" t="e">
        <f t="shared" ref="D16:D21" si="0">AVERAGE(B16:C16)</f>
        <v>#DIV/0!</v>
      </c>
      <c r="E16" s="77" t="e">
        <f t="shared" ref="E16:E21" si="1">D16/$D$16</f>
        <v>#DIV/0!</v>
      </c>
      <c r="F16" s="76"/>
      <c r="G16" s="76"/>
      <c r="H16" s="66"/>
      <c r="I16" s="66"/>
      <c r="J16" s="66"/>
      <c r="K16" s="66"/>
      <c r="L16" s="66"/>
      <c r="M16" s="66"/>
      <c r="N16" s="89"/>
    </row>
    <row r="17" spans="1:14" s="71" customFormat="1" ht="14.4" x14ac:dyDescent="0.3">
      <c r="A17" s="74">
        <v>10</v>
      </c>
      <c r="B17" s="75"/>
      <c r="C17" s="75"/>
      <c r="D17" s="76" t="e">
        <f t="shared" si="0"/>
        <v>#DIV/0!</v>
      </c>
      <c r="E17" s="77" t="e">
        <f t="shared" si="1"/>
        <v>#DIV/0!</v>
      </c>
      <c r="F17" s="78">
        <f>LOG(A17)</f>
        <v>1</v>
      </c>
      <c r="G17" s="79" t="e">
        <f>LOG(E17/(1-E17))</f>
        <v>#DIV/0!</v>
      </c>
      <c r="H17" s="66"/>
      <c r="I17" s="66"/>
      <c r="J17" s="66"/>
      <c r="K17" s="66"/>
      <c r="L17" s="66"/>
      <c r="M17" s="66"/>
      <c r="N17" s="89"/>
    </row>
    <row r="18" spans="1:14" s="71" customFormat="1" ht="14.4" x14ac:dyDescent="0.3">
      <c r="A18" s="74">
        <v>20</v>
      </c>
      <c r="B18" s="75"/>
      <c r="C18" s="75"/>
      <c r="D18" s="76" t="e">
        <f t="shared" si="0"/>
        <v>#DIV/0!</v>
      </c>
      <c r="E18" s="77" t="e">
        <f t="shared" si="1"/>
        <v>#DIV/0!</v>
      </c>
      <c r="F18" s="78">
        <f>LOG(A18)</f>
        <v>1.3010299956639813</v>
      </c>
      <c r="G18" s="79" t="e">
        <f>LOG(E18/(1-E18))</f>
        <v>#DIV/0!</v>
      </c>
      <c r="H18" s="66"/>
      <c r="I18" s="66"/>
      <c r="J18" s="66"/>
      <c r="K18" s="66"/>
      <c r="L18" s="66"/>
      <c r="M18" s="66"/>
      <c r="N18" s="89"/>
    </row>
    <row r="19" spans="1:14" s="71" customFormat="1" ht="14.4" x14ac:dyDescent="0.3">
      <c r="A19" s="74">
        <v>50</v>
      </c>
      <c r="B19" s="75"/>
      <c r="C19" s="75"/>
      <c r="D19" s="76" t="e">
        <f t="shared" si="0"/>
        <v>#DIV/0!</v>
      </c>
      <c r="E19" s="77" t="e">
        <f t="shared" si="1"/>
        <v>#DIV/0!</v>
      </c>
      <c r="F19" s="78">
        <f>LOG(A19)</f>
        <v>1.6989700043360187</v>
      </c>
      <c r="G19" s="79" t="e">
        <f>LOG(E19/(1-E19))</f>
        <v>#DIV/0!</v>
      </c>
      <c r="H19" s="66"/>
      <c r="I19" s="66"/>
      <c r="J19" s="66"/>
      <c r="K19" s="66"/>
      <c r="L19" s="66"/>
      <c r="M19" s="66"/>
      <c r="N19" s="89"/>
    </row>
    <row r="20" spans="1:14" s="71" customFormat="1" ht="14.4" x14ac:dyDescent="0.3">
      <c r="A20" s="74">
        <v>100</v>
      </c>
      <c r="B20" s="75"/>
      <c r="C20" s="75"/>
      <c r="D20" s="76" t="e">
        <f t="shared" si="0"/>
        <v>#DIV/0!</v>
      </c>
      <c r="E20" s="77" t="e">
        <f t="shared" si="1"/>
        <v>#DIV/0!</v>
      </c>
      <c r="F20" s="78">
        <f>LOG(A20)</f>
        <v>2</v>
      </c>
      <c r="G20" s="79" t="e">
        <f>LOG(E20/(1-E20))</f>
        <v>#DIV/0!</v>
      </c>
      <c r="H20" s="66"/>
      <c r="I20" s="66"/>
      <c r="J20" s="66"/>
      <c r="K20" s="66"/>
      <c r="L20" s="66"/>
      <c r="M20" s="66"/>
      <c r="N20" s="89"/>
    </row>
    <row r="21" spans="1:14" s="71" customFormat="1" ht="14.4" x14ac:dyDescent="0.3">
      <c r="A21" s="74">
        <v>200</v>
      </c>
      <c r="B21" s="75"/>
      <c r="C21" s="75"/>
      <c r="D21" s="76" t="e">
        <f t="shared" si="0"/>
        <v>#DIV/0!</v>
      </c>
      <c r="E21" s="77" t="e">
        <f t="shared" si="1"/>
        <v>#DIV/0!</v>
      </c>
      <c r="F21" s="78">
        <f>LOG(A21)</f>
        <v>2.3010299956639813</v>
      </c>
      <c r="G21" s="79" t="e">
        <f>LOG(E21/(1-E21))</f>
        <v>#DIV/0!</v>
      </c>
      <c r="H21" s="70"/>
      <c r="I21" s="70"/>
      <c r="J21" s="70"/>
      <c r="K21" s="70"/>
      <c r="L21" s="70"/>
      <c r="M21" s="70"/>
      <c r="N21" s="92"/>
    </row>
    <row r="22" spans="1:14" s="71" customFormat="1" ht="14.4" x14ac:dyDescent="0.3">
      <c r="A22" s="98"/>
      <c r="B22" s="63"/>
      <c r="C22" s="63"/>
      <c r="D22" s="63"/>
      <c r="E22" s="63"/>
      <c r="F22" s="63"/>
      <c r="G22" s="63"/>
      <c r="H22" s="63"/>
      <c r="I22" s="63"/>
      <c r="J22" s="63"/>
      <c r="K22" s="63"/>
      <c r="L22" s="63"/>
      <c r="M22" s="63"/>
      <c r="N22" s="87"/>
    </row>
    <row r="23" spans="1:14" s="71" customFormat="1" ht="16.2" x14ac:dyDescent="0.3">
      <c r="A23" s="93" t="s">
        <v>42</v>
      </c>
      <c r="B23" s="66"/>
      <c r="C23" s="66"/>
      <c r="D23" s="66"/>
      <c r="E23" s="66"/>
      <c r="F23" s="66"/>
      <c r="G23" s="66"/>
      <c r="H23" s="66"/>
      <c r="I23" s="66"/>
      <c r="J23" s="66"/>
      <c r="K23" s="66"/>
      <c r="L23" s="66"/>
      <c r="M23" s="66"/>
      <c r="N23" s="89"/>
    </row>
    <row r="24" spans="1:14" s="71" customFormat="1" ht="14.4" x14ac:dyDescent="0.3">
      <c r="A24" s="90"/>
      <c r="B24" s="66"/>
      <c r="C24" s="66"/>
      <c r="D24" s="66"/>
      <c r="E24" s="66"/>
      <c r="F24" s="66"/>
      <c r="G24" s="66"/>
      <c r="H24" s="66"/>
      <c r="I24" s="66"/>
      <c r="J24" s="66"/>
      <c r="K24" s="66"/>
      <c r="L24" s="66"/>
      <c r="M24" s="66"/>
      <c r="N24" s="89"/>
    </row>
    <row r="25" spans="1:14" s="71" customFormat="1" ht="14.4" x14ac:dyDescent="0.3">
      <c r="A25" s="90"/>
      <c r="B25" s="66"/>
      <c r="C25" s="66"/>
      <c r="D25" s="66"/>
      <c r="E25" s="66"/>
      <c r="F25" s="66"/>
      <c r="G25" s="66"/>
      <c r="H25" s="66"/>
      <c r="I25" s="66"/>
      <c r="J25" s="66"/>
      <c r="K25" s="66"/>
      <c r="L25" s="66"/>
      <c r="M25" s="66"/>
      <c r="N25" s="89"/>
    </row>
    <row r="26" spans="1:14" s="71" customFormat="1" ht="14.4" x14ac:dyDescent="0.3">
      <c r="A26" s="90"/>
      <c r="B26" s="66"/>
      <c r="C26" s="66"/>
      <c r="D26" s="66"/>
      <c r="E26" s="66"/>
      <c r="F26" s="66"/>
      <c r="G26" s="66"/>
      <c r="H26" s="66"/>
      <c r="I26" s="66"/>
      <c r="J26" s="66"/>
      <c r="K26" s="66"/>
      <c r="L26" s="66"/>
      <c r="M26" s="66"/>
      <c r="N26" s="89"/>
    </row>
    <row r="27" spans="1:14" s="71" customFormat="1" ht="14.4" x14ac:dyDescent="0.3">
      <c r="A27" s="90"/>
      <c r="B27" s="66"/>
      <c r="C27" s="66"/>
      <c r="D27" s="66"/>
      <c r="E27" s="66"/>
      <c r="F27" s="66"/>
      <c r="G27" s="66"/>
      <c r="H27" s="66"/>
      <c r="I27" s="66"/>
      <c r="J27" s="66"/>
      <c r="K27" s="66"/>
      <c r="L27" s="66"/>
      <c r="M27" s="66"/>
      <c r="N27" s="89"/>
    </row>
    <row r="28" spans="1:14" s="71" customFormat="1" ht="14.4" x14ac:dyDescent="0.3">
      <c r="A28" s="90"/>
      <c r="B28" s="66"/>
      <c r="C28" s="66"/>
      <c r="D28" s="66"/>
      <c r="E28" s="66"/>
      <c r="F28" s="66"/>
      <c r="G28" s="66"/>
      <c r="H28" s="66"/>
      <c r="I28" s="66"/>
      <c r="J28" s="66"/>
      <c r="K28" s="66"/>
      <c r="L28" s="66"/>
      <c r="M28" s="66"/>
      <c r="N28" s="89"/>
    </row>
    <row r="29" spans="1:14" s="71" customFormat="1" ht="16.2" x14ac:dyDescent="0.3">
      <c r="A29" s="96" t="s">
        <v>43</v>
      </c>
      <c r="B29" s="97" t="e">
        <f>(CORREL(G17:G21,F17:F21))^2</f>
        <v>#DIV/0!</v>
      </c>
      <c r="C29" s="66"/>
      <c r="D29" s="66"/>
      <c r="E29" s="66"/>
      <c r="F29" s="66"/>
      <c r="G29" s="66"/>
      <c r="H29" s="66"/>
      <c r="I29" s="66"/>
      <c r="J29" s="66"/>
      <c r="K29" s="66"/>
      <c r="L29" s="66"/>
      <c r="M29" s="66"/>
      <c r="N29" s="89"/>
    </row>
    <row r="30" spans="1:14" s="71" customFormat="1" ht="14.4" x14ac:dyDescent="0.3">
      <c r="A30" s="96" t="s">
        <v>11</v>
      </c>
      <c r="B30" s="97" t="e">
        <f>SLOPE(G17:G21,F17:F21)</f>
        <v>#DIV/0!</v>
      </c>
      <c r="C30" s="66"/>
      <c r="D30" s="66"/>
      <c r="E30" s="66"/>
      <c r="F30" s="66"/>
      <c r="G30" s="66"/>
      <c r="H30" s="66"/>
      <c r="I30" s="66"/>
      <c r="J30" s="66"/>
      <c r="K30" s="66"/>
      <c r="L30" s="66"/>
      <c r="M30" s="66"/>
      <c r="N30" s="89"/>
    </row>
    <row r="31" spans="1:14" s="71" customFormat="1" ht="14.4" x14ac:dyDescent="0.3">
      <c r="A31" s="96" t="s">
        <v>12</v>
      </c>
      <c r="B31" s="97" t="e">
        <f>INTERCEPT(G17:G21,F17:F21)</f>
        <v>#DIV/0!</v>
      </c>
      <c r="C31" s="66"/>
      <c r="D31" s="66"/>
      <c r="E31" s="66"/>
      <c r="F31" s="66"/>
      <c r="G31" s="66"/>
      <c r="H31" s="66"/>
      <c r="I31" s="66"/>
      <c r="J31" s="66"/>
      <c r="K31" s="66"/>
      <c r="L31" s="66"/>
      <c r="M31" s="66"/>
      <c r="N31" s="89"/>
    </row>
    <row r="32" spans="1:14" s="71" customFormat="1" ht="14.4" x14ac:dyDescent="0.3">
      <c r="A32" s="90"/>
      <c r="B32" s="66"/>
      <c r="C32" s="66"/>
      <c r="D32" s="66"/>
      <c r="E32" s="66"/>
      <c r="F32" s="66"/>
      <c r="G32" s="66"/>
      <c r="H32" s="66"/>
      <c r="I32" s="66"/>
      <c r="J32" s="66"/>
      <c r="K32" s="66"/>
      <c r="L32" s="66"/>
      <c r="M32" s="66"/>
      <c r="N32" s="89"/>
    </row>
    <row r="33" spans="1:14" s="71" customFormat="1" ht="14.4" x14ac:dyDescent="0.3">
      <c r="A33" s="90"/>
      <c r="B33" s="66"/>
      <c r="C33" s="66"/>
      <c r="D33" s="66"/>
      <c r="E33" s="66"/>
      <c r="F33" s="66"/>
      <c r="G33" s="66"/>
      <c r="H33" s="66"/>
      <c r="I33" s="66"/>
      <c r="J33" s="66"/>
      <c r="K33" s="66"/>
      <c r="L33" s="66"/>
      <c r="M33" s="66"/>
      <c r="N33" s="89"/>
    </row>
    <row r="34" spans="1:14" s="71" customFormat="1" ht="14.4" x14ac:dyDescent="0.3">
      <c r="A34" s="90"/>
      <c r="B34" s="66"/>
      <c r="C34" s="66"/>
      <c r="D34" s="66"/>
      <c r="E34" s="66"/>
      <c r="F34" s="66"/>
      <c r="G34" s="66"/>
      <c r="H34" s="66"/>
      <c r="I34" s="66"/>
      <c r="J34" s="66"/>
      <c r="K34" s="66"/>
      <c r="L34" s="66"/>
      <c r="M34" s="66"/>
      <c r="N34" s="89"/>
    </row>
    <row r="35" spans="1:14" s="71" customFormat="1" ht="14.4" x14ac:dyDescent="0.3">
      <c r="A35" s="90"/>
      <c r="B35" s="66"/>
      <c r="C35" s="66"/>
      <c r="D35" s="66"/>
      <c r="E35" s="66"/>
      <c r="F35" s="66"/>
      <c r="G35" s="66"/>
      <c r="H35" s="66"/>
      <c r="I35" s="66"/>
      <c r="J35" s="66"/>
      <c r="K35" s="66"/>
      <c r="L35" s="66"/>
      <c r="M35" s="66"/>
      <c r="N35" s="89"/>
    </row>
    <row r="36" spans="1:14" s="71" customFormat="1" ht="14.4" x14ac:dyDescent="0.3">
      <c r="A36" s="91"/>
      <c r="B36" s="70"/>
      <c r="C36" s="70"/>
      <c r="D36" s="70"/>
      <c r="E36" s="70"/>
      <c r="F36" s="70"/>
      <c r="G36" s="70"/>
      <c r="H36" s="70"/>
      <c r="I36" s="70"/>
      <c r="J36" s="70"/>
      <c r="K36" s="70"/>
      <c r="L36" s="70"/>
      <c r="M36" s="70"/>
      <c r="N36" s="92"/>
    </row>
    <row r="37" spans="1:14" s="71" customFormat="1" ht="14.4" x14ac:dyDescent="0.3">
      <c r="A37" s="98"/>
      <c r="B37" s="63"/>
      <c r="C37" s="63"/>
      <c r="D37" s="63"/>
      <c r="E37" s="63"/>
      <c r="F37" s="63"/>
      <c r="G37" s="63"/>
      <c r="H37" s="63"/>
      <c r="I37" s="63"/>
      <c r="J37" s="63"/>
      <c r="K37" s="63"/>
      <c r="L37" s="63"/>
      <c r="M37" s="63"/>
      <c r="N37" s="87"/>
    </row>
    <row r="38" spans="1:14" s="71" customFormat="1" ht="14.4" x14ac:dyDescent="0.3">
      <c r="A38" s="93" t="s">
        <v>75</v>
      </c>
      <c r="B38" s="66"/>
      <c r="C38" s="66"/>
      <c r="D38" s="66"/>
      <c r="E38" s="66"/>
      <c r="F38" s="66"/>
      <c r="G38" s="66"/>
      <c r="H38" s="66"/>
      <c r="I38" s="66"/>
      <c r="J38" s="66"/>
      <c r="K38" s="66"/>
      <c r="L38" s="66"/>
      <c r="M38" s="66"/>
      <c r="N38" s="89"/>
    </row>
    <row r="39" spans="1:14" s="71" customFormat="1" ht="60.75" customHeight="1" x14ac:dyDescent="0.3">
      <c r="A39" s="73" t="s">
        <v>13</v>
      </c>
      <c r="B39" s="80" t="s">
        <v>5</v>
      </c>
      <c r="C39" s="80" t="s">
        <v>6</v>
      </c>
      <c r="D39" s="72" t="s">
        <v>7</v>
      </c>
      <c r="E39" s="72" t="s">
        <v>8</v>
      </c>
      <c r="F39" s="72" t="s">
        <v>10</v>
      </c>
      <c r="G39" s="72" t="s">
        <v>20</v>
      </c>
      <c r="H39" s="73" t="s">
        <v>15</v>
      </c>
      <c r="I39" s="72" t="s">
        <v>21</v>
      </c>
      <c r="J39" s="66"/>
      <c r="K39" s="66"/>
      <c r="L39" s="66"/>
      <c r="M39" s="66"/>
      <c r="N39" s="89"/>
    </row>
    <row r="40" spans="1:14" s="71" customFormat="1" ht="14.4" x14ac:dyDescent="0.3">
      <c r="A40" s="81"/>
      <c r="B40" s="82"/>
      <c r="C40" s="82"/>
      <c r="D40" s="76" t="e">
        <f>AVERAGE(B40:C40)</f>
        <v>#DIV/0!</v>
      </c>
      <c r="E40" s="83" t="e">
        <f>D40/$D$16</f>
        <v>#DIV/0!</v>
      </c>
      <c r="F40" s="84" t="e">
        <f>LOG(((E40/$E$16)/(1-(E40/$E$16))))</f>
        <v>#DIV/0!</v>
      </c>
      <c r="G40" s="78" t="e">
        <f t="shared" ref="G40:G70" si="2">10^((F40-$B$31)/$B$30)</f>
        <v>#DIV/0!</v>
      </c>
      <c r="H40" s="81"/>
      <c r="I40" s="78" t="e">
        <f>G40*H40</f>
        <v>#DIV/0!</v>
      </c>
      <c r="J40" s="66"/>
      <c r="K40" s="66"/>
      <c r="L40" s="66"/>
      <c r="M40" s="66"/>
      <c r="N40" s="89"/>
    </row>
    <row r="41" spans="1:14" s="71" customFormat="1" ht="14.4" x14ac:dyDescent="0.3">
      <c r="A41" s="81"/>
      <c r="B41" s="82"/>
      <c r="C41" s="82"/>
      <c r="D41" s="76" t="e">
        <f t="shared" ref="D41:D70" si="3">AVERAGE(B41:C41)</f>
        <v>#DIV/0!</v>
      </c>
      <c r="E41" s="83" t="e">
        <f t="shared" ref="E41:E70" si="4">D41/$D$16</f>
        <v>#DIV/0!</v>
      </c>
      <c r="F41" s="84" t="e">
        <f t="shared" ref="F41:F59" si="5">LOG(((E41/$E$16)/(1-(E41/$E$16))))</f>
        <v>#DIV/0!</v>
      </c>
      <c r="G41" s="78" t="e">
        <f t="shared" si="2"/>
        <v>#DIV/0!</v>
      </c>
      <c r="H41" s="81"/>
      <c r="I41" s="78" t="e">
        <f t="shared" ref="I41:I70" si="6">G41*H41</f>
        <v>#DIV/0!</v>
      </c>
      <c r="J41" s="66"/>
      <c r="K41" s="66"/>
      <c r="L41" s="66"/>
      <c r="M41" s="66"/>
      <c r="N41" s="89"/>
    </row>
    <row r="42" spans="1:14" s="71" customFormat="1" ht="14.4" x14ac:dyDescent="0.3">
      <c r="A42" s="81"/>
      <c r="B42" s="82"/>
      <c r="C42" s="82"/>
      <c r="D42" s="76" t="e">
        <f t="shared" si="3"/>
        <v>#DIV/0!</v>
      </c>
      <c r="E42" s="83" t="e">
        <f t="shared" si="4"/>
        <v>#DIV/0!</v>
      </c>
      <c r="F42" s="84" t="e">
        <f t="shared" si="5"/>
        <v>#DIV/0!</v>
      </c>
      <c r="G42" s="78" t="e">
        <f t="shared" si="2"/>
        <v>#DIV/0!</v>
      </c>
      <c r="H42" s="81"/>
      <c r="I42" s="78" t="e">
        <f t="shared" si="6"/>
        <v>#DIV/0!</v>
      </c>
      <c r="J42" s="66"/>
      <c r="K42" s="66"/>
      <c r="L42" s="66"/>
      <c r="M42" s="66"/>
      <c r="N42" s="89"/>
    </row>
    <row r="43" spans="1:14" s="71" customFormat="1" ht="14.4" x14ac:dyDescent="0.3">
      <c r="A43" s="81"/>
      <c r="B43" s="82"/>
      <c r="C43" s="82"/>
      <c r="D43" s="76" t="e">
        <f t="shared" si="3"/>
        <v>#DIV/0!</v>
      </c>
      <c r="E43" s="83" t="e">
        <f t="shared" si="4"/>
        <v>#DIV/0!</v>
      </c>
      <c r="F43" s="84" t="e">
        <f t="shared" si="5"/>
        <v>#DIV/0!</v>
      </c>
      <c r="G43" s="78" t="e">
        <f t="shared" si="2"/>
        <v>#DIV/0!</v>
      </c>
      <c r="H43" s="81"/>
      <c r="I43" s="78" t="e">
        <f t="shared" si="6"/>
        <v>#DIV/0!</v>
      </c>
      <c r="J43" s="66"/>
      <c r="K43" s="66"/>
      <c r="L43" s="66"/>
      <c r="M43" s="66"/>
      <c r="N43" s="89"/>
    </row>
    <row r="44" spans="1:14" s="71" customFormat="1" ht="14.4" x14ac:dyDescent="0.3">
      <c r="A44" s="81"/>
      <c r="B44" s="82"/>
      <c r="C44" s="82"/>
      <c r="D44" s="76" t="e">
        <f t="shared" si="3"/>
        <v>#DIV/0!</v>
      </c>
      <c r="E44" s="83" t="e">
        <f t="shared" si="4"/>
        <v>#DIV/0!</v>
      </c>
      <c r="F44" s="84" t="e">
        <f t="shared" si="5"/>
        <v>#DIV/0!</v>
      </c>
      <c r="G44" s="78" t="e">
        <f t="shared" si="2"/>
        <v>#DIV/0!</v>
      </c>
      <c r="H44" s="81"/>
      <c r="I44" s="78" t="e">
        <f t="shared" si="6"/>
        <v>#DIV/0!</v>
      </c>
      <c r="J44" s="66"/>
      <c r="K44" s="66"/>
      <c r="L44" s="66"/>
      <c r="M44" s="66"/>
      <c r="N44" s="89"/>
    </row>
    <row r="45" spans="1:14" s="71" customFormat="1" ht="14.4" x14ac:dyDescent="0.3">
      <c r="A45" s="81"/>
      <c r="B45" s="82"/>
      <c r="C45" s="82"/>
      <c r="D45" s="76" t="e">
        <f t="shared" si="3"/>
        <v>#DIV/0!</v>
      </c>
      <c r="E45" s="83" t="e">
        <f t="shared" si="4"/>
        <v>#DIV/0!</v>
      </c>
      <c r="F45" s="84" t="e">
        <f t="shared" si="5"/>
        <v>#DIV/0!</v>
      </c>
      <c r="G45" s="78" t="e">
        <f t="shared" si="2"/>
        <v>#DIV/0!</v>
      </c>
      <c r="H45" s="81"/>
      <c r="I45" s="78" t="e">
        <f t="shared" si="6"/>
        <v>#DIV/0!</v>
      </c>
      <c r="J45" s="66"/>
      <c r="K45" s="66"/>
      <c r="L45" s="66"/>
      <c r="M45" s="66"/>
      <c r="N45" s="89"/>
    </row>
    <row r="46" spans="1:14" s="71" customFormat="1" ht="14.4" x14ac:dyDescent="0.3">
      <c r="A46" s="81"/>
      <c r="B46" s="82"/>
      <c r="C46" s="82"/>
      <c r="D46" s="76" t="e">
        <f t="shared" si="3"/>
        <v>#DIV/0!</v>
      </c>
      <c r="E46" s="83" t="e">
        <f t="shared" si="4"/>
        <v>#DIV/0!</v>
      </c>
      <c r="F46" s="84" t="e">
        <f t="shared" si="5"/>
        <v>#DIV/0!</v>
      </c>
      <c r="G46" s="78" t="e">
        <f t="shared" si="2"/>
        <v>#DIV/0!</v>
      </c>
      <c r="H46" s="81"/>
      <c r="I46" s="78" t="e">
        <f t="shared" si="6"/>
        <v>#DIV/0!</v>
      </c>
      <c r="J46" s="66"/>
      <c r="K46" s="66"/>
      <c r="L46" s="66"/>
      <c r="M46" s="66"/>
      <c r="N46" s="89"/>
    </row>
    <row r="47" spans="1:14" s="71" customFormat="1" ht="14.4" x14ac:dyDescent="0.3">
      <c r="A47" s="81"/>
      <c r="B47" s="82"/>
      <c r="C47" s="82"/>
      <c r="D47" s="76" t="e">
        <f t="shared" si="3"/>
        <v>#DIV/0!</v>
      </c>
      <c r="E47" s="83" t="e">
        <f t="shared" si="4"/>
        <v>#DIV/0!</v>
      </c>
      <c r="F47" s="84" t="e">
        <f t="shared" si="5"/>
        <v>#DIV/0!</v>
      </c>
      <c r="G47" s="78" t="e">
        <f t="shared" si="2"/>
        <v>#DIV/0!</v>
      </c>
      <c r="H47" s="81"/>
      <c r="I47" s="78" t="e">
        <f t="shared" si="6"/>
        <v>#DIV/0!</v>
      </c>
      <c r="J47" s="66"/>
      <c r="K47" s="66"/>
      <c r="L47" s="66"/>
      <c r="M47" s="66"/>
      <c r="N47" s="89"/>
    </row>
    <row r="48" spans="1:14" s="71" customFormat="1" ht="14.4" x14ac:dyDescent="0.3">
      <c r="A48" s="81"/>
      <c r="B48" s="82"/>
      <c r="C48" s="82"/>
      <c r="D48" s="76" t="e">
        <f t="shared" si="3"/>
        <v>#DIV/0!</v>
      </c>
      <c r="E48" s="83" t="e">
        <f t="shared" si="4"/>
        <v>#DIV/0!</v>
      </c>
      <c r="F48" s="84" t="e">
        <f t="shared" si="5"/>
        <v>#DIV/0!</v>
      </c>
      <c r="G48" s="78" t="e">
        <f t="shared" si="2"/>
        <v>#DIV/0!</v>
      </c>
      <c r="H48" s="81"/>
      <c r="I48" s="78" t="e">
        <f t="shared" si="6"/>
        <v>#DIV/0!</v>
      </c>
      <c r="J48" s="66"/>
      <c r="K48" s="66"/>
      <c r="L48" s="66"/>
      <c r="M48" s="66"/>
      <c r="N48" s="89"/>
    </row>
    <row r="49" spans="1:14" s="71" customFormat="1" ht="14.4" x14ac:dyDescent="0.3">
      <c r="A49" s="81"/>
      <c r="B49" s="82"/>
      <c r="C49" s="82"/>
      <c r="D49" s="76" t="e">
        <f t="shared" si="3"/>
        <v>#DIV/0!</v>
      </c>
      <c r="E49" s="83" t="e">
        <f t="shared" si="4"/>
        <v>#DIV/0!</v>
      </c>
      <c r="F49" s="84" t="e">
        <f t="shared" si="5"/>
        <v>#DIV/0!</v>
      </c>
      <c r="G49" s="78" t="e">
        <f t="shared" si="2"/>
        <v>#DIV/0!</v>
      </c>
      <c r="H49" s="81"/>
      <c r="I49" s="78" t="e">
        <f t="shared" si="6"/>
        <v>#DIV/0!</v>
      </c>
      <c r="J49" s="66"/>
      <c r="K49" s="66"/>
      <c r="L49" s="66"/>
      <c r="M49" s="66"/>
      <c r="N49" s="89"/>
    </row>
    <row r="50" spans="1:14" s="71" customFormat="1" ht="14.4" x14ac:dyDescent="0.3">
      <c r="A50" s="81"/>
      <c r="B50" s="82"/>
      <c r="C50" s="82"/>
      <c r="D50" s="76" t="e">
        <f t="shared" si="3"/>
        <v>#DIV/0!</v>
      </c>
      <c r="E50" s="83" t="e">
        <f t="shared" si="4"/>
        <v>#DIV/0!</v>
      </c>
      <c r="F50" s="84" t="e">
        <f t="shared" si="5"/>
        <v>#DIV/0!</v>
      </c>
      <c r="G50" s="78" t="e">
        <f t="shared" si="2"/>
        <v>#DIV/0!</v>
      </c>
      <c r="H50" s="81"/>
      <c r="I50" s="78" t="e">
        <f t="shared" si="6"/>
        <v>#DIV/0!</v>
      </c>
      <c r="J50" s="66"/>
      <c r="K50" s="66"/>
      <c r="L50" s="66"/>
      <c r="M50" s="66"/>
      <c r="N50" s="89"/>
    </row>
    <row r="51" spans="1:14" s="71" customFormat="1" ht="14.4" x14ac:dyDescent="0.3">
      <c r="A51" s="81"/>
      <c r="B51" s="82"/>
      <c r="C51" s="82"/>
      <c r="D51" s="76" t="e">
        <f t="shared" si="3"/>
        <v>#DIV/0!</v>
      </c>
      <c r="E51" s="83" t="e">
        <f t="shared" si="4"/>
        <v>#DIV/0!</v>
      </c>
      <c r="F51" s="84" t="e">
        <f t="shared" si="5"/>
        <v>#DIV/0!</v>
      </c>
      <c r="G51" s="78" t="e">
        <f t="shared" si="2"/>
        <v>#DIV/0!</v>
      </c>
      <c r="H51" s="81"/>
      <c r="I51" s="78" t="e">
        <f t="shared" si="6"/>
        <v>#DIV/0!</v>
      </c>
      <c r="J51" s="66"/>
      <c r="K51" s="66"/>
      <c r="L51" s="66"/>
      <c r="M51" s="66"/>
      <c r="N51" s="89"/>
    </row>
    <row r="52" spans="1:14" s="71" customFormat="1" ht="14.4" x14ac:dyDescent="0.3">
      <c r="A52" s="81"/>
      <c r="B52" s="82"/>
      <c r="C52" s="82"/>
      <c r="D52" s="76" t="e">
        <f t="shared" si="3"/>
        <v>#DIV/0!</v>
      </c>
      <c r="E52" s="83" t="e">
        <f t="shared" si="4"/>
        <v>#DIV/0!</v>
      </c>
      <c r="F52" s="84" t="e">
        <f t="shared" si="5"/>
        <v>#DIV/0!</v>
      </c>
      <c r="G52" s="78" t="e">
        <f t="shared" si="2"/>
        <v>#DIV/0!</v>
      </c>
      <c r="H52" s="81"/>
      <c r="I52" s="78" t="e">
        <f t="shared" si="6"/>
        <v>#DIV/0!</v>
      </c>
      <c r="J52" s="66"/>
      <c r="K52" s="66"/>
      <c r="L52" s="66"/>
      <c r="M52" s="66"/>
      <c r="N52" s="89"/>
    </row>
    <row r="53" spans="1:14" s="71" customFormat="1" ht="14.4" x14ac:dyDescent="0.3">
      <c r="A53" s="81"/>
      <c r="B53" s="82"/>
      <c r="C53" s="82"/>
      <c r="D53" s="76" t="e">
        <f t="shared" si="3"/>
        <v>#DIV/0!</v>
      </c>
      <c r="E53" s="83" t="e">
        <f t="shared" si="4"/>
        <v>#DIV/0!</v>
      </c>
      <c r="F53" s="84" t="e">
        <f t="shared" si="5"/>
        <v>#DIV/0!</v>
      </c>
      <c r="G53" s="78" t="e">
        <f t="shared" si="2"/>
        <v>#DIV/0!</v>
      </c>
      <c r="H53" s="81"/>
      <c r="I53" s="78" t="e">
        <f t="shared" si="6"/>
        <v>#DIV/0!</v>
      </c>
      <c r="J53" s="66"/>
      <c r="K53" s="66"/>
      <c r="L53" s="66"/>
      <c r="M53" s="66"/>
      <c r="N53" s="89"/>
    </row>
    <row r="54" spans="1:14" s="71" customFormat="1" ht="14.4" x14ac:dyDescent="0.3">
      <c r="A54" s="81"/>
      <c r="B54" s="82"/>
      <c r="C54" s="82"/>
      <c r="D54" s="76" t="e">
        <f t="shared" si="3"/>
        <v>#DIV/0!</v>
      </c>
      <c r="E54" s="83" t="e">
        <f t="shared" si="4"/>
        <v>#DIV/0!</v>
      </c>
      <c r="F54" s="84" t="e">
        <f t="shared" si="5"/>
        <v>#DIV/0!</v>
      </c>
      <c r="G54" s="78" t="e">
        <f t="shared" si="2"/>
        <v>#DIV/0!</v>
      </c>
      <c r="H54" s="81"/>
      <c r="I54" s="78" t="e">
        <f t="shared" si="6"/>
        <v>#DIV/0!</v>
      </c>
      <c r="J54" s="66"/>
      <c r="K54" s="66"/>
      <c r="L54" s="66"/>
      <c r="M54" s="66"/>
      <c r="N54" s="89"/>
    </row>
    <row r="55" spans="1:14" s="71" customFormat="1" ht="14.4" x14ac:dyDescent="0.3">
      <c r="A55" s="81"/>
      <c r="B55" s="82"/>
      <c r="C55" s="82"/>
      <c r="D55" s="76" t="e">
        <f t="shared" si="3"/>
        <v>#DIV/0!</v>
      </c>
      <c r="E55" s="83" t="e">
        <f t="shared" si="4"/>
        <v>#DIV/0!</v>
      </c>
      <c r="F55" s="84" t="e">
        <f t="shared" si="5"/>
        <v>#DIV/0!</v>
      </c>
      <c r="G55" s="78" t="e">
        <f t="shared" si="2"/>
        <v>#DIV/0!</v>
      </c>
      <c r="H55" s="81"/>
      <c r="I55" s="78" t="e">
        <f t="shared" si="6"/>
        <v>#DIV/0!</v>
      </c>
      <c r="J55" s="66"/>
      <c r="K55" s="66"/>
      <c r="L55" s="66"/>
      <c r="M55" s="66"/>
      <c r="N55" s="89"/>
    </row>
    <row r="56" spans="1:14" s="71" customFormat="1" ht="14.4" x14ac:dyDescent="0.3">
      <c r="A56" s="81"/>
      <c r="B56" s="82"/>
      <c r="C56" s="82"/>
      <c r="D56" s="76" t="e">
        <f t="shared" si="3"/>
        <v>#DIV/0!</v>
      </c>
      <c r="E56" s="83" t="e">
        <f t="shared" si="4"/>
        <v>#DIV/0!</v>
      </c>
      <c r="F56" s="84" t="e">
        <f t="shared" si="5"/>
        <v>#DIV/0!</v>
      </c>
      <c r="G56" s="78" t="e">
        <f t="shared" si="2"/>
        <v>#DIV/0!</v>
      </c>
      <c r="H56" s="81"/>
      <c r="I56" s="78" t="e">
        <f t="shared" si="6"/>
        <v>#DIV/0!</v>
      </c>
      <c r="J56" s="66"/>
      <c r="K56" s="66"/>
      <c r="L56" s="66"/>
      <c r="M56" s="66"/>
      <c r="N56" s="89"/>
    </row>
    <row r="57" spans="1:14" s="71" customFormat="1" ht="14.4" x14ac:dyDescent="0.3">
      <c r="A57" s="81"/>
      <c r="B57" s="82"/>
      <c r="C57" s="82"/>
      <c r="D57" s="76" t="e">
        <f t="shared" si="3"/>
        <v>#DIV/0!</v>
      </c>
      <c r="E57" s="83" t="e">
        <f t="shared" si="4"/>
        <v>#DIV/0!</v>
      </c>
      <c r="F57" s="84" t="e">
        <f t="shared" si="5"/>
        <v>#DIV/0!</v>
      </c>
      <c r="G57" s="78" t="e">
        <f t="shared" si="2"/>
        <v>#DIV/0!</v>
      </c>
      <c r="H57" s="81"/>
      <c r="I57" s="78" t="e">
        <f t="shared" si="6"/>
        <v>#DIV/0!</v>
      </c>
      <c r="J57" s="66"/>
      <c r="K57" s="66"/>
      <c r="L57" s="66"/>
      <c r="M57" s="66"/>
      <c r="N57" s="89"/>
    </row>
    <row r="58" spans="1:14" s="71" customFormat="1" ht="14.4" x14ac:dyDescent="0.3">
      <c r="A58" s="81"/>
      <c r="B58" s="82"/>
      <c r="C58" s="82"/>
      <c r="D58" s="76" t="e">
        <f t="shared" si="3"/>
        <v>#DIV/0!</v>
      </c>
      <c r="E58" s="83" t="e">
        <f t="shared" si="4"/>
        <v>#DIV/0!</v>
      </c>
      <c r="F58" s="84" t="e">
        <f t="shared" si="5"/>
        <v>#DIV/0!</v>
      </c>
      <c r="G58" s="78" t="e">
        <f t="shared" si="2"/>
        <v>#DIV/0!</v>
      </c>
      <c r="H58" s="81"/>
      <c r="I58" s="78" t="e">
        <f t="shared" si="6"/>
        <v>#DIV/0!</v>
      </c>
      <c r="J58" s="66"/>
      <c r="K58" s="66"/>
      <c r="L58" s="66"/>
      <c r="M58" s="66"/>
      <c r="N58" s="89"/>
    </row>
    <row r="59" spans="1:14" s="71" customFormat="1" ht="14.4" x14ac:dyDescent="0.3">
      <c r="A59" s="81"/>
      <c r="B59" s="82"/>
      <c r="C59" s="82"/>
      <c r="D59" s="76" t="e">
        <f t="shared" si="3"/>
        <v>#DIV/0!</v>
      </c>
      <c r="E59" s="83" t="e">
        <f t="shared" si="4"/>
        <v>#DIV/0!</v>
      </c>
      <c r="F59" s="84" t="e">
        <f t="shared" si="5"/>
        <v>#DIV/0!</v>
      </c>
      <c r="G59" s="78" t="e">
        <f t="shared" si="2"/>
        <v>#DIV/0!</v>
      </c>
      <c r="H59" s="81"/>
      <c r="I59" s="78" t="e">
        <f t="shared" si="6"/>
        <v>#DIV/0!</v>
      </c>
      <c r="J59" s="66"/>
      <c r="K59" s="66"/>
      <c r="L59" s="66"/>
      <c r="M59" s="66"/>
      <c r="N59" s="89"/>
    </row>
    <row r="60" spans="1:14" s="71" customFormat="1" ht="14.4" x14ac:dyDescent="0.3">
      <c r="A60" s="81"/>
      <c r="B60" s="82"/>
      <c r="C60" s="82"/>
      <c r="D60" s="76" t="e">
        <f t="shared" si="3"/>
        <v>#DIV/0!</v>
      </c>
      <c r="E60" s="83" t="e">
        <f t="shared" si="4"/>
        <v>#DIV/0!</v>
      </c>
      <c r="F60" s="84" t="e">
        <f>LOG(((E60/$E$16)/(1-(E60/$E$16))))</f>
        <v>#DIV/0!</v>
      </c>
      <c r="G60" s="78" t="e">
        <f t="shared" si="2"/>
        <v>#DIV/0!</v>
      </c>
      <c r="H60" s="81"/>
      <c r="I60" s="78" t="e">
        <f t="shared" si="6"/>
        <v>#DIV/0!</v>
      </c>
      <c r="J60" s="66"/>
      <c r="K60" s="66"/>
      <c r="L60" s="66"/>
      <c r="M60" s="66"/>
      <c r="N60" s="89"/>
    </row>
    <row r="61" spans="1:14" s="71" customFormat="1" ht="14.4" x14ac:dyDescent="0.3">
      <c r="A61" s="81"/>
      <c r="B61" s="82"/>
      <c r="C61" s="82"/>
      <c r="D61" s="76" t="e">
        <f t="shared" si="3"/>
        <v>#DIV/0!</v>
      </c>
      <c r="E61" s="83" t="e">
        <f t="shared" si="4"/>
        <v>#DIV/0!</v>
      </c>
      <c r="F61" s="84" t="e">
        <f t="shared" ref="F61:F70" si="7">LOG(((E61/$E$16)/(1-(E61/$E$16))))</f>
        <v>#DIV/0!</v>
      </c>
      <c r="G61" s="78" t="e">
        <f t="shared" si="2"/>
        <v>#DIV/0!</v>
      </c>
      <c r="H61" s="81"/>
      <c r="I61" s="78" t="e">
        <f t="shared" si="6"/>
        <v>#DIV/0!</v>
      </c>
      <c r="J61" s="66"/>
      <c r="K61" s="66"/>
      <c r="L61" s="66"/>
      <c r="M61" s="66"/>
      <c r="N61" s="89"/>
    </row>
    <row r="62" spans="1:14" s="71" customFormat="1" ht="14.4" x14ac:dyDescent="0.3">
      <c r="A62" s="81"/>
      <c r="B62" s="82"/>
      <c r="C62" s="82"/>
      <c r="D62" s="76" t="e">
        <f t="shared" si="3"/>
        <v>#DIV/0!</v>
      </c>
      <c r="E62" s="83" t="e">
        <f t="shared" si="4"/>
        <v>#DIV/0!</v>
      </c>
      <c r="F62" s="84" t="e">
        <f t="shared" si="7"/>
        <v>#DIV/0!</v>
      </c>
      <c r="G62" s="78" t="e">
        <f t="shared" si="2"/>
        <v>#DIV/0!</v>
      </c>
      <c r="H62" s="81"/>
      <c r="I62" s="78" t="e">
        <f t="shared" si="6"/>
        <v>#DIV/0!</v>
      </c>
      <c r="J62" s="66"/>
      <c r="K62" s="66"/>
      <c r="L62" s="66"/>
      <c r="M62" s="66"/>
      <c r="N62" s="89"/>
    </row>
    <row r="63" spans="1:14" s="71" customFormat="1" ht="14.4" x14ac:dyDescent="0.3">
      <c r="A63" s="81"/>
      <c r="B63" s="82"/>
      <c r="C63" s="82"/>
      <c r="D63" s="76" t="e">
        <f t="shared" si="3"/>
        <v>#DIV/0!</v>
      </c>
      <c r="E63" s="83" t="e">
        <f t="shared" si="4"/>
        <v>#DIV/0!</v>
      </c>
      <c r="F63" s="84" t="e">
        <f t="shared" si="7"/>
        <v>#DIV/0!</v>
      </c>
      <c r="G63" s="78" t="e">
        <f t="shared" si="2"/>
        <v>#DIV/0!</v>
      </c>
      <c r="H63" s="81"/>
      <c r="I63" s="78" t="e">
        <f t="shared" si="6"/>
        <v>#DIV/0!</v>
      </c>
      <c r="J63" s="66"/>
      <c r="K63" s="66"/>
      <c r="L63" s="66"/>
      <c r="M63" s="66"/>
      <c r="N63" s="89"/>
    </row>
    <row r="64" spans="1:14" s="71" customFormat="1" ht="14.4" x14ac:dyDescent="0.3">
      <c r="A64" s="81"/>
      <c r="B64" s="82"/>
      <c r="C64" s="82"/>
      <c r="D64" s="76" t="e">
        <f t="shared" si="3"/>
        <v>#DIV/0!</v>
      </c>
      <c r="E64" s="83" t="e">
        <f t="shared" si="4"/>
        <v>#DIV/0!</v>
      </c>
      <c r="F64" s="84" t="e">
        <f t="shared" si="7"/>
        <v>#DIV/0!</v>
      </c>
      <c r="G64" s="78" t="e">
        <f t="shared" si="2"/>
        <v>#DIV/0!</v>
      </c>
      <c r="H64" s="81"/>
      <c r="I64" s="78" t="e">
        <f t="shared" si="6"/>
        <v>#DIV/0!</v>
      </c>
      <c r="J64" s="66"/>
      <c r="K64" s="66"/>
      <c r="L64" s="66"/>
      <c r="M64" s="66"/>
      <c r="N64" s="89"/>
    </row>
    <row r="65" spans="1:14" s="71" customFormat="1" ht="14.4" x14ac:dyDescent="0.3">
      <c r="A65" s="81"/>
      <c r="B65" s="82"/>
      <c r="C65" s="82"/>
      <c r="D65" s="76" t="e">
        <f t="shared" si="3"/>
        <v>#DIV/0!</v>
      </c>
      <c r="E65" s="83" t="e">
        <f t="shared" si="4"/>
        <v>#DIV/0!</v>
      </c>
      <c r="F65" s="84" t="e">
        <f t="shared" si="7"/>
        <v>#DIV/0!</v>
      </c>
      <c r="G65" s="78" t="e">
        <f t="shared" si="2"/>
        <v>#DIV/0!</v>
      </c>
      <c r="H65" s="81"/>
      <c r="I65" s="78" t="e">
        <f t="shared" si="6"/>
        <v>#DIV/0!</v>
      </c>
      <c r="J65" s="66"/>
      <c r="K65" s="66"/>
      <c r="L65" s="66"/>
      <c r="M65" s="66"/>
      <c r="N65" s="89"/>
    </row>
    <row r="66" spans="1:14" s="71" customFormat="1" ht="14.4" x14ac:dyDescent="0.3">
      <c r="A66" s="81"/>
      <c r="B66" s="82"/>
      <c r="C66" s="82"/>
      <c r="D66" s="76" t="e">
        <f t="shared" si="3"/>
        <v>#DIV/0!</v>
      </c>
      <c r="E66" s="83" t="e">
        <f t="shared" si="4"/>
        <v>#DIV/0!</v>
      </c>
      <c r="F66" s="84" t="e">
        <f t="shared" si="7"/>
        <v>#DIV/0!</v>
      </c>
      <c r="G66" s="78" t="e">
        <f t="shared" si="2"/>
        <v>#DIV/0!</v>
      </c>
      <c r="H66" s="81"/>
      <c r="I66" s="78" t="e">
        <f t="shared" si="6"/>
        <v>#DIV/0!</v>
      </c>
      <c r="J66" s="66"/>
      <c r="K66" s="66"/>
      <c r="L66" s="66"/>
      <c r="M66" s="66"/>
      <c r="N66" s="89"/>
    </row>
    <row r="67" spans="1:14" s="71" customFormat="1" ht="14.4" x14ac:dyDescent="0.3">
      <c r="A67" s="81"/>
      <c r="B67" s="82"/>
      <c r="C67" s="82"/>
      <c r="D67" s="76" t="e">
        <f t="shared" si="3"/>
        <v>#DIV/0!</v>
      </c>
      <c r="E67" s="83" t="e">
        <f t="shared" si="4"/>
        <v>#DIV/0!</v>
      </c>
      <c r="F67" s="84" t="e">
        <f t="shared" si="7"/>
        <v>#DIV/0!</v>
      </c>
      <c r="G67" s="78" t="e">
        <f t="shared" si="2"/>
        <v>#DIV/0!</v>
      </c>
      <c r="H67" s="81"/>
      <c r="I67" s="78" t="e">
        <f t="shared" si="6"/>
        <v>#DIV/0!</v>
      </c>
      <c r="J67" s="66"/>
      <c r="K67" s="66"/>
      <c r="L67" s="66"/>
      <c r="M67" s="66"/>
      <c r="N67" s="89"/>
    </row>
    <row r="68" spans="1:14" s="71" customFormat="1" ht="14.4" x14ac:dyDescent="0.3">
      <c r="A68" s="81"/>
      <c r="B68" s="82"/>
      <c r="C68" s="82"/>
      <c r="D68" s="76" t="e">
        <f t="shared" si="3"/>
        <v>#DIV/0!</v>
      </c>
      <c r="E68" s="83" t="e">
        <f t="shared" si="4"/>
        <v>#DIV/0!</v>
      </c>
      <c r="F68" s="84" t="e">
        <f t="shared" si="7"/>
        <v>#DIV/0!</v>
      </c>
      <c r="G68" s="78" t="e">
        <f t="shared" si="2"/>
        <v>#DIV/0!</v>
      </c>
      <c r="H68" s="81"/>
      <c r="I68" s="78" t="e">
        <f t="shared" si="6"/>
        <v>#DIV/0!</v>
      </c>
      <c r="J68" s="66"/>
      <c r="K68" s="66"/>
      <c r="L68" s="66"/>
      <c r="M68" s="66"/>
      <c r="N68" s="89"/>
    </row>
    <row r="69" spans="1:14" s="71" customFormat="1" ht="14.4" x14ac:dyDescent="0.3">
      <c r="A69" s="81"/>
      <c r="B69" s="82"/>
      <c r="C69" s="82"/>
      <c r="D69" s="76" t="e">
        <f t="shared" si="3"/>
        <v>#DIV/0!</v>
      </c>
      <c r="E69" s="83" t="e">
        <f t="shared" si="4"/>
        <v>#DIV/0!</v>
      </c>
      <c r="F69" s="84" t="e">
        <f t="shared" si="7"/>
        <v>#DIV/0!</v>
      </c>
      <c r="G69" s="78" t="e">
        <f t="shared" si="2"/>
        <v>#DIV/0!</v>
      </c>
      <c r="H69" s="81"/>
      <c r="I69" s="78" t="e">
        <f t="shared" si="6"/>
        <v>#DIV/0!</v>
      </c>
      <c r="J69" s="66"/>
      <c r="K69" s="66"/>
      <c r="L69" s="66"/>
      <c r="M69" s="66"/>
      <c r="N69" s="89"/>
    </row>
    <row r="70" spans="1:14" s="71" customFormat="1" ht="14.4" x14ac:dyDescent="0.3">
      <c r="A70" s="81"/>
      <c r="B70" s="82"/>
      <c r="C70" s="82"/>
      <c r="D70" s="76" t="e">
        <f t="shared" si="3"/>
        <v>#DIV/0!</v>
      </c>
      <c r="E70" s="83" t="e">
        <f t="shared" si="4"/>
        <v>#DIV/0!</v>
      </c>
      <c r="F70" s="84" t="e">
        <f t="shared" si="7"/>
        <v>#DIV/0!</v>
      </c>
      <c r="G70" s="78" t="e">
        <f t="shared" si="2"/>
        <v>#DIV/0!</v>
      </c>
      <c r="H70" s="81"/>
      <c r="I70" s="78" t="e">
        <f t="shared" si="6"/>
        <v>#DIV/0!</v>
      </c>
      <c r="J70" s="70"/>
      <c r="K70" s="70"/>
      <c r="L70" s="70"/>
      <c r="M70" s="70"/>
      <c r="N70" s="92"/>
    </row>
  </sheetData>
  <mergeCells count="2">
    <mergeCell ref="B1:G2"/>
    <mergeCell ref="A9:N9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A8BF78-103B-4A36-94D4-5E3B94F44777}">
  <dimension ref="A1:N70"/>
  <sheetViews>
    <sheetView workbookViewId="0"/>
  </sheetViews>
  <sheetFormatPr defaultColWidth="9.109375" defaultRowHeight="13.8" x14ac:dyDescent="0.3"/>
  <cols>
    <col min="1" max="1" width="20" style="1" customWidth="1"/>
    <col min="2" max="5" width="9.109375" style="1"/>
    <col min="6" max="6" width="13.5546875" style="1" customWidth="1"/>
    <col min="7" max="7" width="15.109375" style="1" customWidth="1"/>
    <col min="8" max="8" width="10.44140625" style="1" customWidth="1"/>
    <col min="9" max="9" width="13.5546875" style="1" bestFit="1" customWidth="1"/>
    <col min="10" max="10" width="15.5546875" style="1" customWidth="1"/>
    <col min="11" max="16384" width="9.109375" style="1"/>
  </cols>
  <sheetData>
    <row r="1" spans="1:14" s="63" customFormat="1" ht="15" customHeight="1" x14ac:dyDescent="0.3">
      <c r="A1" s="86"/>
      <c r="B1" s="109" t="s">
        <v>72</v>
      </c>
      <c r="C1" s="109"/>
      <c r="D1" s="109"/>
      <c r="E1" s="109"/>
      <c r="F1" s="109"/>
      <c r="G1" s="109"/>
      <c r="H1" s="61"/>
      <c r="I1" s="62"/>
      <c r="N1" s="87"/>
    </row>
    <row r="2" spans="1:14" s="66" customFormat="1" ht="15" customHeight="1" x14ac:dyDescent="0.3">
      <c r="A2" s="88"/>
      <c r="B2" s="110"/>
      <c r="C2" s="110"/>
      <c r="D2" s="110"/>
      <c r="E2" s="110"/>
      <c r="F2" s="110"/>
      <c r="G2" s="110"/>
      <c r="H2" s="64"/>
      <c r="I2" s="65"/>
      <c r="N2" s="89"/>
    </row>
    <row r="3" spans="1:14" s="66" customFormat="1" ht="14.4" x14ac:dyDescent="0.3">
      <c r="A3" s="90"/>
      <c r="N3" s="89"/>
    </row>
    <row r="4" spans="1:14" s="66" customFormat="1" ht="14.4" x14ac:dyDescent="0.3">
      <c r="A4" s="90"/>
      <c r="F4" s="67" t="s">
        <v>0</v>
      </c>
      <c r="G4" s="68"/>
      <c r="N4" s="89"/>
    </row>
    <row r="5" spans="1:14" s="66" customFormat="1" ht="14.4" x14ac:dyDescent="0.3">
      <c r="A5" s="90"/>
      <c r="F5" s="67" t="s">
        <v>1</v>
      </c>
      <c r="G5" s="69"/>
      <c r="N5" s="89"/>
    </row>
    <row r="6" spans="1:14" s="66" customFormat="1" ht="14.4" x14ac:dyDescent="0.3">
      <c r="A6" s="90"/>
      <c r="F6" s="67" t="s">
        <v>2</v>
      </c>
      <c r="G6" s="69"/>
      <c r="N6" s="89"/>
    </row>
    <row r="7" spans="1:14" s="66" customFormat="1" ht="14.4" x14ac:dyDescent="0.3">
      <c r="A7" s="90"/>
      <c r="F7" s="67" t="s">
        <v>3</v>
      </c>
      <c r="G7" s="69"/>
      <c r="N7" s="89"/>
    </row>
    <row r="8" spans="1:14" s="66" customFormat="1" ht="14.4" x14ac:dyDescent="0.3">
      <c r="A8" s="91"/>
      <c r="B8" s="70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92"/>
    </row>
    <row r="9" spans="1:14" s="71" customFormat="1" ht="18" x14ac:dyDescent="0.35">
      <c r="A9" s="111" t="s">
        <v>71</v>
      </c>
      <c r="B9" s="112"/>
      <c r="C9" s="112"/>
      <c r="D9" s="112"/>
      <c r="E9" s="112"/>
      <c r="F9" s="112"/>
      <c r="G9" s="112"/>
      <c r="H9" s="112"/>
      <c r="I9" s="112"/>
      <c r="J9" s="112"/>
      <c r="K9" s="112"/>
      <c r="L9" s="112"/>
      <c r="M9" s="112"/>
      <c r="N9" s="113"/>
    </row>
    <row r="10" spans="1:14" s="71" customFormat="1" ht="14.4" x14ac:dyDescent="0.3">
      <c r="A10" s="8" t="s">
        <v>31</v>
      </c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10"/>
    </row>
    <row r="11" spans="1:14" s="71" customFormat="1" ht="14.4" x14ac:dyDescent="0.3">
      <c r="A11" s="11" t="s">
        <v>30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10"/>
    </row>
    <row r="12" spans="1:14" s="71" customFormat="1" ht="14.4" x14ac:dyDescent="0.3">
      <c r="A12" s="59" t="s">
        <v>73</v>
      </c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3"/>
    </row>
    <row r="13" spans="1:14" s="71" customFormat="1" ht="14.4" x14ac:dyDescent="0.3">
      <c r="A13" s="95"/>
      <c r="B13" s="100"/>
      <c r="C13" s="100"/>
      <c r="D13" s="100"/>
      <c r="E13" s="100"/>
      <c r="F13" s="100"/>
      <c r="G13" s="100"/>
      <c r="H13" s="100"/>
      <c r="I13" s="100"/>
      <c r="J13" s="100"/>
      <c r="K13" s="100"/>
      <c r="L13" s="100"/>
      <c r="M13" s="100"/>
      <c r="N13" s="101"/>
    </row>
    <row r="14" spans="1:14" s="71" customFormat="1" ht="14.4" x14ac:dyDescent="0.3">
      <c r="A14" s="93" t="s">
        <v>41</v>
      </c>
      <c r="B14" s="66"/>
      <c r="C14" s="66"/>
      <c r="D14" s="66"/>
      <c r="E14" s="66"/>
      <c r="F14" s="66"/>
      <c r="G14" s="66"/>
      <c r="H14" s="66"/>
      <c r="I14" s="66"/>
      <c r="J14" s="66"/>
      <c r="K14" s="66"/>
      <c r="L14" s="66"/>
      <c r="M14" s="66"/>
      <c r="N14" s="89"/>
    </row>
    <row r="15" spans="1:14" s="71" customFormat="1" ht="43.2" x14ac:dyDescent="0.3">
      <c r="A15" s="72" t="s">
        <v>4</v>
      </c>
      <c r="B15" s="73" t="s">
        <v>5</v>
      </c>
      <c r="C15" s="73" t="s">
        <v>6</v>
      </c>
      <c r="D15" s="72" t="s">
        <v>7</v>
      </c>
      <c r="E15" s="72" t="s">
        <v>8</v>
      </c>
      <c r="F15" s="72" t="s">
        <v>9</v>
      </c>
      <c r="G15" s="72" t="s">
        <v>10</v>
      </c>
      <c r="H15" s="94"/>
      <c r="I15" s="66"/>
      <c r="J15" s="66"/>
      <c r="K15" s="66"/>
      <c r="L15" s="66"/>
      <c r="M15" s="66"/>
      <c r="N15" s="89"/>
    </row>
    <row r="16" spans="1:14" s="71" customFormat="1" ht="14.4" x14ac:dyDescent="0.3">
      <c r="A16" s="74">
        <v>0</v>
      </c>
      <c r="B16" s="75"/>
      <c r="C16" s="75"/>
      <c r="D16" s="76" t="e">
        <f t="shared" ref="D16:D21" si="0">AVERAGE(B16:C16)</f>
        <v>#DIV/0!</v>
      </c>
      <c r="E16" s="77" t="e">
        <f t="shared" ref="E16:E21" si="1">D16/$D$16</f>
        <v>#DIV/0!</v>
      </c>
      <c r="F16" s="76"/>
      <c r="G16" s="76"/>
      <c r="H16" s="66"/>
      <c r="I16" s="66"/>
      <c r="J16" s="66"/>
      <c r="K16" s="66"/>
      <c r="L16" s="66"/>
      <c r="M16" s="66"/>
      <c r="N16" s="89"/>
    </row>
    <row r="17" spans="1:14" s="71" customFormat="1" ht="14.4" x14ac:dyDescent="0.3">
      <c r="A17" s="74">
        <v>10</v>
      </c>
      <c r="B17" s="75"/>
      <c r="C17" s="75"/>
      <c r="D17" s="76" t="e">
        <f t="shared" si="0"/>
        <v>#DIV/0!</v>
      </c>
      <c r="E17" s="77" t="e">
        <f t="shared" si="1"/>
        <v>#DIV/0!</v>
      </c>
      <c r="F17" s="78">
        <f>LOG(A17)</f>
        <v>1</v>
      </c>
      <c r="G17" s="79" t="e">
        <f>LOG(E17/(1-E17))</f>
        <v>#DIV/0!</v>
      </c>
      <c r="H17" s="66"/>
      <c r="I17" s="66"/>
      <c r="J17" s="66"/>
      <c r="K17" s="66"/>
      <c r="L17" s="66"/>
      <c r="M17" s="66"/>
      <c r="N17" s="89"/>
    </row>
    <row r="18" spans="1:14" s="71" customFormat="1" ht="14.4" x14ac:dyDescent="0.3">
      <c r="A18" s="74">
        <v>25</v>
      </c>
      <c r="B18" s="75"/>
      <c r="C18" s="75"/>
      <c r="D18" s="76" t="e">
        <f t="shared" si="0"/>
        <v>#DIV/0!</v>
      </c>
      <c r="E18" s="77" t="e">
        <f t="shared" si="1"/>
        <v>#DIV/0!</v>
      </c>
      <c r="F18" s="78">
        <f>LOG(A18)</f>
        <v>1.3979400086720377</v>
      </c>
      <c r="G18" s="79" t="e">
        <f>LOG(E18/(1-E18))</f>
        <v>#DIV/0!</v>
      </c>
      <c r="H18" s="66"/>
      <c r="I18" s="66"/>
      <c r="J18" s="66"/>
      <c r="K18" s="66"/>
      <c r="L18" s="66"/>
      <c r="M18" s="66"/>
      <c r="N18" s="89"/>
    </row>
    <row r="19" spans="1:14" s="71" customFormat="1" ht="14.4" x14ac:dyDescent="0.3">
      <c r="A19" s="74">
        <v>50</v>
      </c>
      <c r="B19" s="75"/>
      <c r="C19" s="75"/>
      <c r="D19" s="76" t="e">
        <f t="shared" si="0"/>
        <v>#DIV/0!</v>
      </c>
      <c r="E19" s="77" t="e">
        <f t="shared" si="1"/>
        <v>#DIV/0!</v>
      </c>
      <c r="F19" s="78">
        <f>LOG(A19)</f>
        <v>1.6989700043360187</v>
      </c>
      <c r="G19" s="79" t="e">
        <f>LOG(E19/(1-E19))</f>
        <v>#DIV/0!</v>
      </c>
      <c r="H19" s="66"/>
      <c r="I19" s="66"/>
      <c r="J19" s="66"/>
      <c r="K19" s="66"/>
      <c r="L19" s="66"/>
      <c r="M19" s="66"/>
      <c r="N19" s="89"/>
    </row>
    <row r="20" spans="1:14" s="71" customFormat="1" ht="14.4" x14ac:dyDescent="0.3">
      <c r="A20" s="74">
        <v>100</v>
      </c>
      <c r="B20" s="75"/>
      <c r="C20" s="75"/>
      <c r="D20" s="76" t="e">
        <f t="shared" si="0"/>
        <v>#DIV/0!</v>
      </c>
      <c r="E20" s="77" t="e">
        <f t="shared" si="1"/>
        <v>#DIV/0!</v>
      </c>
      <c r="F20" s="78">
        <f>LOG(A20)</f>
        <v>2</v>
      </c>
      <c r="G20" s="79" t="e">
        <f>LOG(E20/(1-E20))</f>
        <v>#DIV/0!</v>
      </c>
      <c r="H20" s="66"/>
      <c r="I20" s="66"/>
      <c r="J20" s="66"/>
      <c r="K20" s="66"/>
      <c r="L20" s="66"/>
      <c r="M20" s="66"/>
      <c r="N20" s="89"/>
    </row>
    <row r="21" spans="1:14" s="71" customFormat="1" ht="14.4" x14ac:dyDescent="0.3">
      <c r="A21" s="74">
        <v>200</v>
      </c>
      <c r="B21" s="75"/>
      <c r="C21" s="75"/>
      <c r="D21" s="76" t="e">
        <f t="shared" si="0"/>
        <v>#DIV/0!</v>
      </c>
      <c r="E21" s="77" t="e">
        <f t="shared" si="1"/>
        <v>#DIV/0!</v>
      </c>
      <c r="F21" s="78">
        <f>LOG(A21)</f>
        <v>2.3010299956639813</v>
      </c>
      <c r="G21" s="79" t="e">
        <f>LOG(E21/(1-E21))</f>
        <v>#DIV/0!</v>
      </c>
      <c r="H21" s="70"/>
      <c r="I21" s="70"/>
      <c r="J21" s="70"/>
      <c r="K21" s="70"/>
      <c r="L21" s="70"/>
      <c r="M21" s="70"/>
      <c r="N21" s="92"/>
    </row>
    <row r="22" spans="1:14" s="71" customFormat="1" ht="14.4" x14ac:dyDescent="0.3">
      <c r="A22" s="98"/>
      <c r="B22" s="63"/>
      <c r="C22" s="63"/>
      <c r="D22" s="63"/>
      <c r="E22" s="63"/>
      <c r="F22" s="63"/>
      <c r="G22" s="63"/>
      <c r="H22" s="63"/>
      <c r="I22" s="63"/>
      <c r="J22" s="63"/>
      <c r="K22" s="63"/>
      <c r="L22" s="63"/>
      <c r="M22" s="63"/>
      <c r="N22" s="87"/>
    </row>
    <row r="23" spans="1:14" s="71" customFormat="1" ht="16.2" x14ac:dyDescent="0.3">
      <c r="A23" s="93" t="s">
        <v>42</v>
      </c>
      <c r="B23" s="66"/>
      <c r="C23" s="66"/>
      <c r="D23" s="66"/>
      <c r="E23" s="66"/>
      <c r="F23" s="66"/>
      <c r="G23" s="66"/>
      <c r="H23" s="66"/>
      <c r="I23" s="66"/>
      <c r="J23" s="66"/>
      <c r="K23" s="66"/>
      <c r="L23" s="66"/>
      <c r="M23" s="66"/>
      <c r="N23" s="89"/>
    </row>
    <row r="24" spans="1:14" s="71" customFormat="1" ht="14.4" x14ac:dyDescent="0.3">
      <c r="A24" s="90"/>
      <c r="B24" s="66"/>
      <c r="C24" s="66"/>
      <c r="D24" s="66"/>
      <c r="E24" s="66"/>
      <c r="F24" s="66"/>
      <c r="G24" s="66"/>
      <c r="H24" s="66"/>
      <c r="I24" s="66"/>
      <c r="J24" s="66"/>
      <c r="K24" s="66"/>
      <c r="L24" s="66"/>
      <c r="M24" s="66"/>
      <c r="N24" s="89"/>
    </row>
    <row r="25" spans="1:14" s="71" customFormat="1" ht="14.4" x14ac:dyDescent="0.3">
      <c r="A25" s="90"/>
      <c r="B25" s="66"/>
      <c r="C25" s="66"/>
      <c r="D25" s="66"/>
      <c r="E25" s="66"/>
      <c r="F25" s="66"/>
      <c r="G25" s="66"/>
      <c r="H25" s="66"/>
      <c r="I25" s="66"/>
      <c r="J25" s="66"/>
      <c r="K25" s="66"/>
      <c r="L25" s="66"/>
      <c r="M25" s="66"/>
      <c r="N25" s="89"/>
    </row>
    <row r="26" spans="1:14" s="71" customFormat="1" ht="14.4" x14ac:dyDescent="0.3">
      <c r="A26" s="90"/>
      <c r="B26" s="66"/>
      <c r="C26" s="66"/>
      <c r="D26" s="66"/>
      <c r="E26" s="66"/>
      <c r="F26" s="66"/>
      <c r="G26" s="66"/>
      <c r="H26" s="66"/>
      <c r="I26" s="66"/>
      <c r="J26" s="66"/>
      <c r="K26" s="66"/>
      <c r="L26" s="66"/>
      <c r="M26" s="66"/>
      <c r="N26" s="89"/>
    </row>
    <row r="27" spans="1:14" s="71" customFormat="1" ht="14.4" x14ac:dyDescent="0.3">
      <c r="A27" s="90"/>
      <c r="B27" s="66"/>
      <c r="C27" s="66"/>
      <c r="D27" s="66"/>
      <c r="E27" s="66"/>
      <c r="F27" s="66"/>
      <c r="G27" s="66"/>
      <c r="H27" s="66"/>
      <c r="I27" s="66"/>
      <c r="J27" s="66"/>
      <c r="K27" s="66"/>
      <c r="L27" s="66"/>
      <c r="M27" s="66"/>
      <c r="N27" s="89"/>
    </row>
    <row r="28" spans="1:14" s="71" customFormat="1" ht="14.4" x14ac:dyDescent="0.3">
      <c r="A28" s="90"/>
      <c r="B28" s="66"/>
      <c r="C28" s="66"/>
      <c r="D28" s="66"/>
      <c r="E28" s="66"/>
      <c r="F28" s="66"/>
      <c r="G28" s="66"/>
      <c r="H28" s="66"/>
      <c r="I28" s="66"/>
      <c r="J28" s="66"/>
      <c r="K28" s="66"/>
      <c r="L28" s="66"/>
      <c r="M28" s="66"/>
      <c r="N28" s="89"/>
    </row>
    <row r="29" spans="1:14" s="71" customFormat="1" ht="16.2" x14ac:dyDescent="0.3">
      <c r="A29" s="96" t="s">
        <v>43</v>
      </c>
      <c r="B29" s="97" t="e">
        <f>(CORREL(G17:G21,F17:F21))^2</f>
        <v>#DIV/0!</v>
      </c>
      <c r="C29" s="66"/>
      <c r="D29" s="66"/>
      <c r="E29" s="66"/>
      <c r="F29" s="66"/>
      <c r="G29" s="66"/>
      <c r="H29" s="66"/>
      <c r="I29" s="66"/>
      <c r="J29" s="66"/>
      <c r="K29" s="66"/>
      <c r="L29" s="66"/>
      <c r="M29" s="66"/>
      <c r="N29" s="89"/>
    </row>
    <row r="30" spans="1:14" s="71" customFormat="1" ht="14.4" x14ac:dyDescent="0.3">
      <c r="A30" s="96" t="s">
        <v>11</v>
      </c>
      <c r="B30" s="97" t="e">
        <f>SLOPE(G17:G21,F17:F21)</f>
        <v>#DIV/0!</v>
      </c>
      <c r="C30" s="66"/>
      <c r="D30" s="66"/>
      <c r="E30" s="66"/>
      <c r="F30" s="66"/>
      <c r="G30" s="66"/>
      <c r="H30" s="66"/>
      <c r="I30" s="66"/>
      <c r="J30" s="66"/>
      <c r="K30" s="66"/>
      <c r="L30" s="66"/>
      <c r="M30" s="66"/>
      <c r="N30" s="89"/>
    </row>
    <row r="31" spans="1:14" s="71" customFormat="1" ht="14.4" x14ac:dyDescent="0.3">
      <c r="A31" s="96" t="s">
        <v>12</v>
      </c>
      <c r="B31" s="97" t="e">
        <f>INTERCEPT(G17:G21,F17:F21)</f>
        <v>#DIV/0!</v>
      </c>
      <c r="C31" s="66"/>
      <c r="D31" s="66"/>
      <c r="E31" s="66"/>
      <c r="F31" s="66"/>
      <c r="G31" s="66"/>
      <c r="H31" s="66"/>
      <c r="I31" s="66"/>
      <c r="J31" s="66"/>
      <c r="K31" s="66"/>
      <c r="L31" s="66"/>
      <c r="M31" s="66"/>
      <c r="N31" s="89"/>
    </row>
    <row r="32" spans="1:14" s="71" customFormat="1" ht="14.4" x14ac:dyDescent="0.3">
      <c r="A32" s="90"/>
      <c r="B32" s="66"/>
      <c r="C32" s="66"/>
      <c r="D32" s="66"/>
      <c r="E32" s="66"/>
      <c r="F32" s="66"/>
      <c r="G32" s="66"/>
      <c r="H32" s="66"/>
      <c r="I32" s="66"/>
      <c r="J32" s="66"/>
      <c r="K32" s="66"/>
      <c r="L32" s="66"/>
      <c r="M32" s="66"/>
      <c r="N32" s="89"/>
    </row>
    <row r="33" spans="1:14" s="71" customFormat="1" ht="14.4" x14ac:dyDescent="0.3">
      <c r="A33" s="90"/>
      <c r="B33" s="66"/>
      <c r="C33" s="66"/>
      <c r="D33" s="66"/>
      <c r="E33" s="66"/>
      <c r="F33" s="66"/>
      <c r="G33" s="66"/>
      <c r="H33" s="66"/>
      <c r="I33" s="66"/>
      <c r="J33" s="66"/>
      <c r="K33" s="66"/>
      <c r="L33" s="66"/>
      <c r="M33" s="66"/>
      <c r="N33" s="89"/>
    </row>
    <row r="34" spans="1:14" s="71" customFormat="1" ht="14.4" x14ac:dyDescent="0.3">
      <c r="A34" s="90"/>
      <c r="B34" s="66"/>
      <c r="C34" s="66"/>
      <c r="D34" s="66"/>
      <c r="E34" s="66"/>
      <c r="F34" s="66"/>
      <c r="G34" s="66"/>
      <c r="H34" s="66"/>
      <c r="I34" s="66"/>
      <c r="J34" s="66"/>
      <c r="K34" s="66"/>
      <c r="L34" s="66"/>
      <c r="M34" s="66"/>
      <c r="N34" s="89"/>
    </row>
    <row r="35" spans="1:14" s="71" customFormat="1" ht="14.4" x14ac:dyDescent="0.3">
      <c r="A35" s="90"/>
      <c r="B35" s="66"/>
      <c r="C35" s="66"/>
      <c r="D35" s="66"/>
      <c r="E35" s="66"/>
      <c r="F35" s="66"/>
      <c r="G35" s="66"/>
      <c r="H35" s="66"/>
      <c r="I35" s="66"/>
      <c r="J35" s="66"/>
      <c r="K35" s="66"/>
      <c r="L35" s="66"/>
      <c r="M35" s="66"/>
      <c r="N35" s="89"/>
    </row>
    <row r="36" spans="1:14" s="71" customFormat="1" ht="14.4" x14ac:dyDescent="0.3">
      <c r="A36" s="91"/>
      <c r="B36" s="70"/>
      <c r="C36" s="70"/>
      <c r="D36" s="70"/>
      <c r="E36" s="70"/>
      <c r="F36" s="70"/>
      <c r="G36" s="70"/>
      <c r="H36" s="70"/>
      <c r="I36" s="70"/>
      <c r="J36" s="70"/>
      <c r="K36" s="70"/>
      <c r="L36" s="70"/>
      <c r="M36" s="70"/>
      <c r="N36" s="92"/>
    </row>
    <row r="37" spans="1:14" s="71" customFormat="1" ht="14.4" x14ac:dyDescent="0.3">
      <c r="A37" s="98"/>
      <c r="B37" s="63"/>
      <c r="C37" s="63"/>
      <c r="D37" s="63"/>
      <c r="E37" s="63"/>
      <c r="F37" s="63"/>
      <c r="G37" s="63"/>
      <c r="H37" s="63"/>
      <c r="I37" s="63"/>
      <c r="J37" s="63"/>
      <c r="K37" s="63"/>
      <c r="L37" s="63"/>
      <c r="M37" s="63"/>
      <c r="N37" s="87"/>
    </row>
    <row r="38" spans="1:14" s="71" customFormat="1" ht="14.4" x14ac:dyDescent="0.3">
      <c r="A38" s="93" t="s">
        <v>75</v>
      </c>
      <c r="B38" s="66"/>
      <c r="C38" s="66"/>
      <c r="D38" s="66"/>
      <c r="E38" s="66"/>
      <c r="F38" s="66"/>
      <c r="G38" s="66"/>
      <c r="H38" s="66"/>
      <c r="I38" s="66"/>
      <c r="J38" s="66"/>
      <c r="K38" s="66"/>
      <c r="L38" s="66"/>
      <c r="M38" s="66"/>
      <c r="N38" s="89"/>
    </row>
    <row r="39" spans="1:14" s="71" customFormat="1" ht="60.75" customHeight="1" x14ac:dyDescent="0.3">
      <c r="A39" s="73" t="s">
        <v>13</v>
      </c>
      <c r="B39" s="80" t="s">
        <v>5</v>
      </c>
      <c r="C39" s="80" t="s">
        <v>6</v>
      </c>
      <c r="D39" s="72" t="s">
        <v>7</v>
      </c>
      <c r="E39" s="72" t="s">
        <v>8</v>
      </c>
      <c r="F39" s="72" t="s">
        <v>10</v>
      </c>
      <c r="G39" s="72" t="s">
        <v>20</v>
      </c>
      <c r="H39" s="73" t="s">
        <v>15</v>
      </c>
      <c r="I39" s="72" t="s">
        <v>21</v>
      </c>
      <c r="J39" s="66"/>
      <c r="K39" s="66"/>
      <c r="L39" s="66"/>
      <c r="M39" s="66"/>
      <c r="N39" s="89"/>
    </row>
    <row r="40" spans="1:14" s="71" customFormat="1" ht="14.4" x14ac:dyDescent="0.3">
      <c r="A40" s="81"/>
      <c r="B40" s="82"/>
      <c r="C40" s="82"/>
      <c r="D40" s="76" t="e">
        <f>AVERAGE(B40:C40)</f>
        <v>#DIV/0!</v>
      </c>
      <c r="E40" s="83" t="e">
        <f>D40/$D$16</f>
        <v>#DIV/0!</v>
      </c>
      <c r="F40" s="84" t="e">
        <f>LOG(((E40/$E$16)/(1-(E40/$E$16))))</f>
        <v>#DIV/0!</v>
      </c>
      <c r="G40" s="78" t="e">
        <f t="shared" ref="G40:G70" si="2">10^((F40-$B$31)/$B$30)</f>
        <v>#DIV/0!</v>
      </c>
      <c r="H40" s="81"/>
      <c r="I40" s="78" t="e">
        <f>G40*H40</f>
        <v>#DIV/0!</v>
      </c>
      <c r="J40" s="66"/>
      <c r="K40" s="66"/>
      <c r="L40" s="66"/>
      <c r="M40" s="66"/>
      <c r="N40" s="89"/>
    </row>
    <row r="41" spans="1:14" s="71" customFormat="1" ht="14.4" x14ac:dyDescent="0.3">
      <c r="A41" s="81"/>
      <c r="B41" s="82"/>
      <c r="C41" s="82"/>
      <c r="D41" s="76" t="e">
        <f t="shared" ref="D41:D70" si="3">AVERAGE(B41:C41)</f>
        <v>#DIV/0!</v>
      </c>
      <c r="E41" s="83" t="e">
        <f t="shared" ref="E41:E70" si="4">D41/$D$16</f>
        <v>#DIV/0!</v>
      </c>
      <c r="F41" s="84" t="e">
        <f t="shared" ref="F41:F59" si="5">LOG(((E41/$E$16)/(1-(E41/$E$16))))</f>
        <v>#DIV/0!</v>
      </c>
      <c r="G41" s="78" t="e">
        <f t="shared" si="2"/>
        <v>#DIV/0!</v>
      </c>
      <c r="H41" s="81"/>
      <c r="I41" s="78" t="e">
        <f t="shared" ref="I41:I70" si="6">G41*H41</f>
        <v>#DIV/0!</v>
      </c>
      <c r="J41" s="66"/>
      <c r="K41" s="66"/>
      <c r="L41" s="66"/>
      <c r="M41" s="66"/>
      <c r="N41" s="89"/>
    </row>
    <row r="42" spans="1:14" s="71" customFormat="1" ht="14.4" x14ac:dyDescent="0.3">
      <c r="A42" s="81"/>
      <c r="B42" s="82"/>
      <c r="C42" s="82"/>
      <c r="D42" s="76" t="e">
        <f t="shared" si="3"/>
        <v>#DIV/0!</v>
      </c>
      <c r="E42" s="83" t="e">
        <f t="shared" si="4"/>
        <v>#DIV/0!</v>
      </c>
      <c r="F42" s="84" t="e">
        <f t="shared" si="5"/>
        <v>#DIV/0!</v>
      </c>
      <c r="G42" s="78" t="e">
        <f t="shared" si="2"/>
        <v>#DIV/0!</v>
      </c>
      <c r="H42" s="81"/>
      <c r="I42" s="78" t="e">
        <f t="shared" si="6"/>
        <v>#DIV/0!</v>
      </c>
      <c r="J42" s="66"/>
      <c r="K42" s="66"/>
      <c r="L42" s="66"/>
      <c r="M42" s="66"/>
      <c r="N42" s="89"/>
    </row>
    <row r="43" spans="1:14" s="71" customFormat="1" ht="14.4" x14ac:dyDescent="0.3">
      <c r="A43" s="81"/>
      <c r="B43" s="82"/>
      <c r="C43" s="82"/>
      <c r="D43" s="76" t="e">
        <f t="shared" si="3"/>
        <v>#DIV/0!</v>
      </c>
      <c r="E43" s="83" t="e">
        <f t="shared" si="4"/>
        <v>#DIV/0!</v>
      </c>
      <c r="F43" s="84" t="e">
        <f t="shared" si="5"/>
        <v>#DIV/0!</v>
      </c>
      <c r="G43" s="78" t="e">
        <f t="shared" si="2"/>
        <v>#DIV/0!</v>
      </c>
      <c r="H43" s="81"/>
      <c r="I43" s="78" t="e">
        <f t="shared" si="6"/>
        <v>#DIV/0!</v>
      </c>
      <c r="J43" s="66"/>
      <c r="K43" s="66"/>
      <c r="L43" s="66"/>
      <c r="M43" s="66"/>
      <c r="N43" s="89"/>
    </row>
    <row r="44" spans="1:14" s="71" customFormat="1" ht="14.4" x14ac:dyDescent="0.3">
      <c r="A44" s="81"/>
      <c r="B44" s="82"/>
      <c r="C44" s="82"/>
      <c r="D44" s="76" t="e">
        <f t="shared" si="3"/>
        <v>#DIV/0!</v>
      </c>
      <c r="E44" s="83" t="e">
        <f t="shared" si="4"/>
        <v>#DIV/0!</v>
      </c>
      <c r="F44" s="84" t="e">
        <f t="shared" si="5"/>
        <v>#DIV/0!</v>
      </c>
      <c r="G44" s="78" t="e">
        <f t="shared" si="2"/>
        <v>#DIV/0!</v>
      </c>
      <c r="H44" s="81"/>
      <c r="I44" s="78" t="e">
        <f t="shared" si="6"/>
        <v>#DIV/0!</v>
      </c>
      <c r="J44" s="66"/>
      <c r="K44" s="66"/>
      <c r="L44" s="66"/>
      <c r="M44" s="66"/>
      <c r="N44" s="89"/>
    </row>
    <row r="45" spans="1:14" s="71" customFormat="1" ht="14.4" x14ac:dyDescent="0.3">
      <c r="A45" s="81"/>
      <c r="B45" s="82"/>
      <c r="C45" s="82"/>
      <c r="D45" s="76" t="e">
        <f t="shared" si="3"/>
        <v>#DIV/0!</v>
      </c>
      <c r="E45" s="83" t="e">
        <f t="shared" si="4"/>
        <v>#DIV/0!</v>
      </c>
      <c r="F45" s="84" t="e">
        <f t="shared" si="5"/>
        <v>#DIV/0!</v>
      </c>
      <c r="G45" s="78" t="e">
        <f t="shared" si="2"/>
        <v>#DIV/0!</v>
      </c>
      <c r="H45" s="81"/>
      <c r="I45" s="78" t="e">
        <f t="shared" si="6"/>
        <v>#DIV/0!</v>
      </c>
      <c r="J45" s="66"/>
      <c r="K45" s="66"/>
      <c r="L45" s="66"/>
      <c r="M45" s="66"/>
      <c r="N45" s="89"/>
    </row>
    <row r="46" spans="1:14" s="71" customFormat="1" ht="14.4" x14ac:dyDescent="0.3">
      <c r="A46" s="81"/>
      <c r="B46" s="82"/>
      <c r="C46" s="82"/>
      <c r="D46" s="76" t="e">
        <f t="shared" si="3"/>
        <v>#DIV/0!</v>
      </c>
      <c r="E46" s="83" t="e">
        <f t="shared" si="4"/>
        <v>#DIV/0!</v>
      </c>
      <c r="F46" s="84" t="e">
        <f t="shared" si="5"/>
        <v>#DIV/0!</v>
      </c>
      <c r="G46" s="78" t="e">
        <f t="shared" si="2"/>
        <v>#DIV/0!</v>
      </c>
      <c r="H46" s="81"/>
      <c r="I46" s="78" t="e">
        <f t="shared" si="6"/>
        <v>#DIV/0!</v>
      </c>
      <c r="J46" s="66"/>
      <c r="K46" s="66"/>
      <c r="L46" s="66"/>
      <c r="M46" s="66"/>
      <c r="N46" s="89"/>
    </row>
    <row r="47" spans="1:14" s="71" customFormat="1" ht="14.4" x14ac:dyDescent="0.3">
      <c r="A47" s="81"/>
      <c r="B47" s="82"/>
      <c r="C47" s="82"/>
      <c r="D47" s="76" t="e">
        <f t="shared" si="3"/>
        <v>#DIV/0!</v>
      </c>
      <c r="E47" s="83" t="e">
        <f t="shared" si="4"/>
        <v>#DIV/0!</v>
      </c>
      <c r="F47" s="84" t="e">
        <f t="shared" si="5"/>
        <v>#DIV/0!</v>
      </c>
      <c r="G47" s="78" t="e">
        <f t="shared" si="2"/>
        <v>#DIV/0!</v>
      </c>
      <c r="H47" s="81"/>
      <c r="I47" s="78" t="e">
        <f t="shared" si="6"/>
        <v>#DIV/0!</v>
      </c>
      <c r="J47" s="66"/>
      <c r="K47" s="66"/>
      <c r="L47" s="66"/>
      <c r="M47" s="66"/>
      <c r="N47" s="89"/>
    </row>
    <row r="48" spans="1:14" s="71" customFormat="1" ht="14.4" x14ac:dyDescent="0.3">
      <c r="A48" s="81"/>
      <c r="B48" s="82"/>
      <c r="C48" s="82"/>
      <c r="D48" s="76" t="e">
        <f t="shared" si="3"/>
        <v>#DIV/0!</v>
      </c>
      <c r="E48" s="83" t="e">
        <f t="shared" si="4"/>
        <v>#DIV/0!</v>
      </c>
      <c r="F48" s="84" t="e">
        <f t="shared" si="5"/>
        <v>#DIV/0!</v>
      </c>
      <c r="G48" s="78" t="e">
        <f t="shared" si="2"/>
        <v>#DIV/0!</v>
      </c>
      <c r="H48" s="81"/>
      <c r="I48" s="78" t="e">
        <f t="shared" si="6"/>
        <v>#DIV/0!</v>
      </c>
      <c r="J48" s="66"/>
      <c r="K48" s="66"/>
      <c r="L48" s="66"/>
      <c r="M48" s="66"/>
      <c r="N48" s="89"/>
    </row>
    <row r="49" spans="1:14" s="71" customFormat="1" ht="14.4" x14ac:dyDescent="0.3">
      <c r="A49" s="81"/>
      <c r="B49" s="82"/>
      <c r="C49" s="82"/>
      <c r="D49" s="76" t="e">
        <f t="shared" si="3"/>
        <v>#DIV/0!</v>
      </c>
      <c r="E49" s="83" t="e">
        <f t="shared" si="4"/>
        <v>#DIV/0!</v>
      </c>
      <c r="F49" s="84" t="e">
        <f t="shared" si="5"/>
        <v>#DIV/0!</v>
      </c>
      <c r="G49" s="78" t="e">
        <f t="shared" si="2"/>
        <v>#DIV/0!</v>
      </c>
      <c r="H49" s="81"/>
      <c r="I49" s="78" t="e">
        <f t="shared" si="6"/>
        <v>#DIV/0!</v>
      </c>
      <c r="J49" s="66"/>
      <c r="K49" s="66"/>
      <c r="L49" s="66"/>
      <c r="M49" s="66"/>
      <c r="N49" s="89"/>
    </row>
    <row r="50" spans="1:14" s="71" customFormat="1" ht="14.4" x14ac:dyDescent="0.3">
      <c r="A50" s="81"/>
      <c r="B50" s="82"/>
      <c r="C50" s="82"/>
      <c r="D50" s="76" t="e">
        <f t="shared" si="3"/>
        <v>#DIV/0!</v>
      </c>
      <c r="E50" s="83" t="e">
        <f t="shared" si="4"/>
        <v>#DIV/0!</v>
      </c>
      <c r="F50" s="84" t="e">
        <f t="shared" si="5"/>
        <v>#DIV/0!</v>
      </c>
      <c r="G50" s="78" t="e">
        <f t="shared" si="2"/>
        <v>#DIV/0!</v>
      </c>
      <c r="H50" s="81"/>
      <c r="I50" s="78" t="e">
        <f t="shared" si="6"/>
        <v>#DIV/0!</v>
      </c>
      <c r="J50" s="66"/>
      <c r="K50" s="66"/>
      <c r="L50" s="66"/>
      <c r="M50" s="66"/>
      <c r="N50" s="89"/>
    </row>
    <row r="51" spans="1:14" s="71" customFormat="1" ht="14.4" x14ac:dyDescent="0.3">
      <c r="A51" s="81"/>
      <c r="B51" s="82"/>
      <c r="C51" s="82"/>
      <c r="D51" s="76" t="e">
        <f t="shared" si="3"/>
        <v>#DIV/0!</v>
      </c>
      <c r="E51" s="83" t="e">
        <f t="shared" si="4"/>
        <v>#DIV/0!</v>
      </c>
      <c r="F51" s="84" t="e">
        <f t="shared" si="5"/>
        <v>#DIV/0!</v>
      </c>
      <c r="G51" s="78" t="e">
        <f t="shared" si="2"/>
        <v>#DIV/0!</v>
      </c>
      <c r="H51" s="81"/>
      <c r="I51" s="78" t="e">
        <f t="shared" si="6"/>
        <v>#DIV/0!</v>
      </c>
      <c r="J51" s="66"/>
      <c r="K51" s="66"/>
      <c r="L51" s="66"/>
      <c r="M51" s="66"/>
      <c r="N51" s="89"/>
    </row>
    <row r="52" spans="1:14" s="71" customFormat="1" ht="14.4" x14ac:dyDescent="0.3">
      <c r="A52" s="81"/>
      <c r="B52" s="82"/>
      <c r="C52" s="82"/>
      <c r="D52" s="76" t="e">
        <f t="shared" si="3"/>
        <v>#DIV/0!</v>
      </c>
      <c r="E52" s="83" t="e">
        <f t="shared" si="4"/>
        <v>#DIV/0!</v>
      </c>
      <c r="F52" s="84" t="e">
        <f t="shared" si="5"/>
        <v>#DIV/0!</v>
      </c>
      <c r="G52" s="78" t="e">
        <f t="shared" si="2"/>
        <v>#DIV/0!</v>
      </c>
      <c r="H52" s="81"/>
      <c r="I52" s="78" t="e">
        <f t="shared" si="6"/>
        <v>#DIV/0!</v>
      </c>
      <c r="J52" s="66"/>
      <c r="K52" s="66"/>
      <c r="L52" s="66"/>
      <c r="M52" s="66"/>
      <c r="N52" s="89"/>
    </row>
    <row r="53" spans="1:14" s="71" customFormat="1" ht="14.4" x14ac:dyDescent="0.3">
      <c r="A53" s="81"/>
      <c r="B53" s="82"/>
      <c r="C53" s="82"/>
      <c r="D53" s="76" t="e">
        <f t="shared" si="3"/>
        <v>#DIV/0!</v>
      </c>
      <c r="E53" s="83" t="e">
        <f t="shared" si="4"/>
        <v>#DIV/0!</v>
      </c>
      <c r="F53" s="84" t="e">
        <f t="shared" si="5"/>
        <v>#DIV/0!</v>
      </c>
      <c r="G53" s="78" t="e">
        <f t="shared" si="2"/>
        <v>#DIV/0!</v>
      </c>
      <c r="H53" s="81"/>
      <c r="I53" s="78" t="e">
        <f t="shared" si="6"/>
        <v>#DIV/0!</v>
      </c>
      <c r="J53" s="66"/>
      <c r="K53" s="66"/>
      <c r="L53" s="66"/>
      <c r="M53" s="66"/>
      <c r="N53" s="89"/>
    </row>
    <row r="54" spans="1:14" s="71" customFormat="1" ht="14.4" x14ac:dyDescent="0.3">
      <c r="A54" s="81"/>
      <c r="B54" s="82"/>
      <c r="C54" s="82"/>
      <c r="D54" s="76" t="e">
        <f t="shared" si="3"/>
        <v>#DIV/0!</v>
      </c>
      <c r="E54" s="83" t="e">
        <f t="shared" si="4"/>
        <v>#DIV/0!</v>
      </c>
      <c r="F54" s="84" t="e">
        <f t="shared" si="5"/>
        <v>#DIV/0!</v>
      </c>
      <c r="G54" s="78" t="e">
        <f t="shared" si="2"/>
        <v>#DIV/0!</v>
      </c>
      <c r="H54" s="81"/>
      <c r="I54" s="78" t="e">
        <f t="shared" si="6"/>
        <v>#DIV/0!</v>
      </c>
      <c r="J54" s="66"/>
      <c r="K54" s="66"/>
      <c r="L54" s="66"/>
      <c r="M54" s="66"/>
      <c r="N54" s="89"/>
    </row>
    <row r="55" spans="1:14" s="71" customFormat="1" ht="14.4" x14ac:dyDescent="0.3">
      <c r="A55" s="81"/>
      <c r="B55" s="82"/>
      <c r="C55" s="82"/>
      <c r="D55" s="76" t="e">
        <f t="shared" si="3"/>
        <v>#DIV/0!</v>
      </c>
      <c r="E55" s="83" t="e">
        <f t="shared" si="4"/>
        <v>#DIV/0!</v>
      </c>
      <c r="F55" s="84" t="e">
        <f t="shared" si="5"/>
        <v>#DIV/0!</v>
      </c>
      <c r="G55" s="78" t="e">
        <f t="shared" si="2"/>
        <v>#DIV/0!</v>
      </c>
      <c r="H55" s="81"/>
      <c r="I55" s="78" t="e">
        <f t="shared" si="6"/>
        <v>#DIV/0!</v>
      </c>
      <c r="J55" s="66"/>
      <c r="K55" s="66"/>
      <c r="L55" s="66"/>
      <c r="M55" s="66"/>
      <c r="N55" s="89"/>
    </row>
    <row r="56" spans="1:14" s="71" customFormat="1" ht="14.4" x14ac:dyDescent="0.3">
      <c r="A56" s="81"/>
      <c r="B56" s="82"/>
      <c r="C56" s="82"/>
      <c r="D56" s="76" t="e">
        <f t="shared" si="3"/>
        <v>#DIV/0!</v>
      </c>
      <c r="E56" s="83" t="e">
        <f t="shared" si="4"/>
        <v>#DIV/0!</v>
      </c>
      <c r="F56" s="84" t="e">
        <f t="shared" si="5"/>
        <v>#DIV/0!</v>
      </c>
      <c r="G56" s="78" t="e">
        <f t="shared" si="2"/>
        <v>#DIV/0!</v>
      </c>
      <c r="H56" s="81"/>
      <c r="I56" s="78" t="e">
        <f t="shared" si="6"/>
        <v>#DIV/0!</v>
      </c>
      <c r="J56" s="66"/>
      <c r="K56" s="66"/>
      <c r="L56" s="66"/>
      <c r="M56" s="66"/>
      <c r="N56" s="89"/>
    </row>
    <row r="57" spans="1:14" s="71" customFormat="1" ht="14.4" x14ac:dyDescent="0.3">
      <c r="A57" s="81"/>
      <c r="B57" s="82"/>
      <c r="C57" s="82"/>
      <c r="D57" s="76" t="e">
        <f t="shared" si="3"/>
        <v>#DIV/0!</v>
      </c>
      <c r="E57" s="83" t="e">
        <f t="shared" si="4"/>
        <v>#DIV/0!</v>
      </c>
      <c r="F57" s="84" t="e">
        <f t="shared" si="5"/>
        <v>#DIV/0!</v>
      </c>
      <c r="G57" s="78" t="e">
        <f t="shared" si="2"/>
        <v>#DIV/0!</v>
      </c>
      <c r="H57" s="81"/>
      <c r="I57" s="78" t="e">
        <f t="shared" si="6"/>
        <v>#DIV/0!</v>
      </c>
      <c r="J57" s="66"/>
      <c r="K57" s="66"/>
      <c r="L57" s="66"/>
      <c r="M57" s="66"/>
      <c r="N57" s="89"/>
    </row>
    <row r="58" spans="1:14" s="71" customFormat="1" ht="14.4" x14ac:dyDescent="0.3">
      <c r="A58" s="81"/>
      <c r="B58" s="82"/>
      <c r="C58" s="82"/>
      <c r="D58" s="76" t="e">
        <f t="shared" si="3"/>
        <v>#DIV/0!</v>
      </c>
      <c r="E58" s="83" t="e">
        <f t="shared" si="4"/>
        <v>#DIV/0!</v>
      </c>
      <c r="F58" s="84" t="e">
        <f t="shared" si="5"/>
        <v>#DIV/0!</v>
      </c>
      <c r="G58" s="78" t="e">
        <f t="shared" si="2"/>
        <v>#DIV/0!</v>
      </c>
      <c r="H58" s="81"/>
      <c r="I58" s="78" t="e">
        <f t="shared" si="6"/>
        <v>#DIV/0!</v>
      </c>
      <c r="J58" s="66"/>
      <c r="K58" s="66"/>
      <c r="L58" s="66"/>
      <c r="M58" s="66"/>
      <c r="N58" s="89"/>
    </row>
    <row r="59" spans="1:14" s="71" customFormat="1" ht="14.4" x14ac:dyDescent="0.3">
      <c r="A59" s="81"/>
      <c r="B59" s="82"/>
      <c r="C59" s="82"/>
      <c r="D59" s="76" t="e">
        <f t="shared" si="3"/>
        <v>#DIV/0!</v>
      </c>
      <c r="E59" s="83" t="e">
        <f t="shared" si="4"/>
        <v>#DIV/0!</v>
      </c>
      <c r="F59" s="84" t="e">
        <f t="shared" si="5"/>
        <v>#DIV/0!</v>
      </c>
      <c r="G59" s="78" t="e">
        <f t="shared" si="2"/>
        <v>#DIV/0!</v>
      </c>
      <c r="H59" s="81"/>
      <c r="I59" s="78" t="e">
        <f t="shared" si="6"/>
        <v>#DIV/0!</v>
      </c>
      <c r="J59" s="66"/>
      <c r="K59" s="66"/>
      <c r="L59" s="66"/>
      <c r="M59" s="66"/>
      <c r="N59" s="89"/>
    </row>
    <row r="60" spans="1:14" s="71" customFormat="1" ht="14.4" x14ac:dyDescent="0.3">
      <c r="A60" s="81"/>
      <c r="B60" s="82"/>
      <c r="C60" s="82"/>
      <c r="D60" s="76" t="e">
        <f t="shared" si="3"/>
        <v>#DIV/0!</v>
      </c>
      <c r="E60" s="83" t="e">
        <f t="shared" si="4"/>
        <v>#DIV/0!</v>
      </c>
      <c r="F60" s="84" t="e">
        <f>LOG(((E60/$E$16)/(1-(E60/$E$16))))</f>
        <v>#DIV/0!</v>
      </c>
      <c r="G60" s="78" t="e">
        <f t="shared" si="2"/>
        <v>#DIV/0!</v>
      </c>
      <c r="H60" s="81"/>
      <c r="I60" s="78" t="e">
        <f t="shared" si="6"/>
        <v>#DIV/0!</v>
      </c>
      <c r="J60" s="66"/>
      <c r="K60" s="66"/>
      <c r="L60" s="66"/>
      <c r="M60" s="66"/>
      <c r="N60" s="89"/>
    </row>
    <row r="61" spans="1:14" s="71" customFormat="1" ht="14.4" x14ac:dyDescent="0.3">
      <c r="A61" s="81"/>
      <c r="B61" s="82"/>
      <c r="C61" s="82"/>
      <c r="D61" s="76" t="e">
        <f t="shared" si="3"/>
        <v>#DIV/0!</v>
      </c>
      <c r="E61" s="83" t="e">
        <f t="shared" si="4"/>
        <v>#DIV/0!</v>
      </c>
      <c r="F61" s="84" t="e">
        <f t="shared" ref="F61:F70" si="7">LOG(((E61/$E$16)/(1-(E61/$E$16))))</f>
        <v>#DIV/0!</v>
      </c>
      <c r="G61" s="78" t="e">
        <f t="shared" si="2"/>
        <v>#DIV/0!</v>
      </c>
      <c r="H61" s="81"/>
      <c r="I61" s="78" t="e">
        <f t="shared" si="6"/>
        <v>#DIV/0!</v>
      </c>
      <c r="J61" s="66"/>
      <c r="K61" s="66"/>
      <c r="L61" s="66"/>
      <c r="M61" s="66"/>
      <c r="N61" s="89"/>
    </row>
    <row r="62" spans="1:14" s="71" customFormat="1" ht="14.4" x14ac:dyDescent="0.3">
      <c r="A62" s="81"/>
      <c r="B62" s="82"/>
      <c r="C62" s="82"/>
      <c r="D62" s="76" t="e">
        <f t="shared" si="3"/>
        <v>#DIV/0!</v>
      </c>
      <c r="E62" s="83" t="e">
        <f t="shared" si="4"/>
        <v>#DIV/0!</v>
      </c>
      <c r="F62" s="84" t="e">
        <f t="shared" si="7"/>
        <v>#DIV/0!</v>
      </c>
      <c r="G62" s="78" t="e">
        <f t="shared" si="2"/>
        <v>#DIV/0!</v>
      </c>
      <c r="H62" s="81"/>
      <c r="I62" s="78" t="e">
        <f t="shared" si="6"/>
        <v>#DIV/0!</v>
      </c>
      <c r="J62" s="66"/>
      <c r="K62" s="66"/>
      <c r="L62" s="66"/>
      <c r="M62" s="66"/>
      <c r="N62" s="89"/>
    </row>
    <row r="63" spans="1:14" s="71" customFormat="1" ht="14.4" x14ac:dyDescent="0.3">
      <c r="A63" s="81"/>
      <c r="B63" s="82"/>
      <c r="C63" s="82"/>
      <c r="D63" s="76" t="e">
        <f t="shared" si="3"/>
        <v>#DIV/0!</v>
      </c>
      <c r="E63" s="83" t="e">
        <f t="shared" si="4"/>
        <v>#DIV/0!</v>
      </c>
      <c r="F63" s="84" t="e">
        <f t="shared" si="7"/>
        <v>#DIV/0!</v>
      </c>
      <c r="G63" s="78" t="e">
        <f t="shared" si="2"/>
        <v>#DIV/0!</v>
      </c>
      <c r="H63" s="81"/>
      <c r="I63" s="78" t="e">
        <f t="shared" si="6"/>
        <v>#DIV/0!</v>
      </c>
      <c r="J63" s="66"/>
      <c r="K63" s="66"/>
      <c r="L63" s="66"/>
      <c r="M63" s="66"/>
      <c r="N63" s="89"/>
    </row>
    <row r="64" spans="1:14" s="71" customFormat="1" ht="14.4" x14ac:dyDescent="0.3">
      <c r="A64" s="81"/>
      <c r="B64" s="82"/>
      <c r="C64" s="82"/>
      <c r="D64" s="76" t="e">
        <f t="shared" si="3"/>
        <v>#DIV/0!</v>
      </c>
      <c r="E64" s="83" t="e">
        <f t="shared" si="4"/>
        <v>#DIV/0!</v>
      </c>
      <c r="F64" s="84" t="e">
        <f t="shared" si="7"/>
        <v>#DIV/0!</v>
      </c>
      <c r="G64" s="78" t="e">
        <f t="shared" si="2"/>
        <v>#DIV/0!</v>
      </c>
      <c r="H64" s="81"/>
      <c r="I64" s="78" t="e">
        <f t="shared" si="6"/>
        <v>#DIV/0!</v>
      </c>
      <c r="J64" s="66"/>
      <c r="K64" s="66"/>
      <c r="L64" s="66"/>
      <c r="M64" s="66"/>
      <c r="N64" s="89"/>
    </row>
    <row r="65" spans="1:14" s="71" customFormat="1" ht="14.4" x14ac:dyDescent="0.3">
      <c r="A65" s="81"/>
      <c r="B65" s="82"/>
      <c r="C65" s="82"/>
      <c r="D65" s="76" t="e">
        <f t="shared" si="3"/>
        <v>#DIV/0!</v>
      </c>
      <c r="E65" s="83" t="e">
        <f t="shared" si="4"/>
        <v>#DIV/0!</v>
      </c>
      <c r="F65" s="84" t="e">
        <f t="shared" si="7"/>
        <v>#DIV/0!</v>
      </c>
      <c r="G65" s="78" t="e">
        <f t="shared" si="2"/>
        <v>#DIV/0!</v>
      </c>
      <c r="H65" s="81"/>
      <c r="I65" s="78" t="e">
        <f t="shared" si="6"/>
        <v>#DIV/0!</v>
      </c>
      <c r="J65" s="66"/>
      <c r="K65" s="66"/>
      <c r="L65" s="66"/>
      <c r="M65" s="66"/>
      <c r="N65" s="89"/>
    </row>
    <row r="66" spans="1:14" s="71" customFormat="1" ht="14.4" x14ac:dyDescent="0.3">
      <c r="A66" s="81"/>
      <c r="B66" s="82"/>
      <c r="C66" s="82"/>
      <c r="D66" s="76" t="e">
        <f t="shared" si="3"/>
        <v>#DIV/0!</v>
      </c>
      <c r="E66" s="83" t="e">
        <f t="shared" si="4"/>
        <v>#DIV/0!</v>
      </c>
      <c r="F66" s="84" t="e">
        <f t="shared" si="7"/>
        <v>#DIV/0!</v>
      </c>
      <c r="G66" s="78" t="e">
        <f t="shared" si="2"/>
        <v>#DIV/0!</v>
      </c>
      <c r="H66" s="81"/>
      <c r="I66" s="78" t="e">
        <f t="shared" si="6"/>
        <v>#DIV/0!</v>
      </c>
      <c r="J66" s="66"/>
      <c r="K66" s="66"/>
      <c r="L66" s="66"/>
      <c r="M66" s="66"/>
      <c r="N66" s="89"/>
    </row>
    <row r="67" spans="1:14" s="71" customFormat="1" ht="14.4" x14ac:dyDescent="0.3">
      <c r="A67" s="81"/>
      <c r="B67" s="82"/>
      <c r="C67" s="82"/>
      <c r="D67" s="76" t="e">
        <f t="shared" si="3"/>
        <v>#DIV/0!</v>
      </c>
      <c r="E67" s="83" t="e">
        <f t="shared" si="4"/>
        <v>#DIV/0!</v>
      </c>
      <c r="F67" s="84" t="e">
        <f t="shared" si="7"/>
        <v>#DIV/0!</v>
      </c>
      <c r="G67" s="78" t="e">
        <f t="shared" si="2"/>
        <v>#DIV/0!</v>
      </c>
      <c r="H67" s="81"/>
      <c r="I67" s="78" t="e">
        <f t="shared" si="6"/>
        <v>#DIV/0!</v>
      </c>
      <c r="J67" s="66"/>
      <c r="K67" s="66"/>
      <c r="L67" s="66"/>
      <c r="M67" s="66"/>
      <c r="N67" s="89"/>
    </row>
    <row r="68" spans="1:14" s="71" customFormat="1" ht="14.4" x14ac:dyDescent="0.3">
      <c r="A68" s="81"/>
      <c r="B68" s="82"/>
      <c r="C68" s="82"/>
      <c r="D68" s="76" t="e">
        <f t="shared" si="3"/>
        <v>#DIV/0!</v>
      </c>
      <c r="E68" s="83" t="e">
        <f t="shared" si="4"/>
        <v>#DIV/0!</v>
      </c>
      <c r="F68" s="84" t="e">
        <f t="shared" si="7"/>
        <v>#DIV/0!</v>
      </c>
      <c r="G68" s="78" t="e">
        <f t="shared" si="2"/>
        <v>#DIV/0!</v>
      </c>
      <c r="H68" s="81"/>
      <c r="I68" s="78" t="e">
        <f t="shared" si="6"/>
        <v>#DIV/0!</v>
      </c>
      <c r="J68" s="66"/>
      <c r="K68" s="66"/>
      <c r="L68" s="66"/>
      <c r="M68" s="66"/>
      <c r="N68" s="89"/>
    </row>
    <row r="69" spans="1:14" s="71" customFormat="1" ht="14.4" x14ac:dyDescent="0.3">
      <c r="A69" s="81"/>
      <c r="B69" s="82"/>
      <c r="C69" s="82"/>
      <c r="D69" s="76" t="e">
        <f t="shared" si="3"/>
        <v>#DIV/0!</v>
      </c>
      <c r="E69" s="83" t="e">
        <f t="shared" si="4"/>
        <v>#DIV/0!</v>
      </c>
      <c r="F69" s="84" t="e">
        <f t="shared" si="7"/>
        <v>#DIV/0!</v>
      </c>
      <c r="G69" s="78" t="e">
        <f t="shared" si="2"/>
        <v>#DIV/0!</v>
      </c>
      <c r="H69" s="81"/>
      <c r="I69" s="78" t="e">
        <f t="shared" si="6"/>
        <v>#DIV/0!</v>
      </c>
      <c r="J69" s="66"/>
      <c r="K69" s="66"/>
      <c r="L69" s="66"/>
      <c r="M69" s="66"/>
      <c r="N69" s="89"/>
    </row>
    <row r="70" spans="1:14" s="71" customFormat="1" ht="14.4" x14ac:dyDescent="0.3">
      <c r="A70" s="81"/>
      <c r="B70" s="82"/>
      <c r="C70" s="82"/>
      <c r="D70" s="76" t="e">
        <f t="shared" si="3"/>
        <v>#DIV/0!</v>
      </c>
      <c r="E70" s="83" t="e">
        <f t="shared" si="4"/>
        <v>#DIV/0!</v>
      </c>
      <c r="F70" s="84" t="e">
        <f t="shared" si="7"/>
        <v>#DIV/0!</v>
      </c>
      <c r="G70" s="78" t="e">
        <f t="shared" si="2"/>
        <v>#DIV/0!</v>
      </c>
      <c r="H70" s="81"/>
      <c r="I70" s="78" t="e">
        <f t="shared" si="6"/>
        <v>#DIV/0!</v>
      </c>
      <c r="J70" s="70"/>
      <c r="K70" s="70"/>
      <c r="L70" s="70"/>
      <c r="M70" s="70"/>
      <c r="N70" s="92"/>
    </row>
  </sheetData>
  <mergeCells count="2">
    <mergeCell ref="B1:G2"/>
    <mergeCell ref="A9:N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Aflatoxin B1</vt:lpstr>
      <vt:lpstr>Aflatoxin B1 Low Matrix</vt:lpstr>
      <vt:lpstr>Aflatoxin M1</vt:lpstr>
      <vt:lpstr>Aflatoxin M1 Ultra</vt:lpstr>
      <vt:lpstr>Aflatoxin M1 Urine</vt:lpstr>
      <vt:lpstr>Total Aflatoxin</vt:lpstr>
      <vt:lpstr>Total Aflatoxin Low Matrix</vt:lpstr>
      <vt:lpstr>Deoxynivalenol</vt:lpstr>
      <vt:lpstr>Deoxynivalenol RAPID</vt:lpstr>
      <vt:lpstr>Fumonisin Hydro</vt:lpstr>
      <vt:lpstr>Fumonisin in Urine</vt:lpstr>
      <vt:lpstr>Ochratoxin A Universal</vt:lpstr>
      <vt:lpstr>Zearalenone Low Matrix</vt:lpstr>
      <vt:lpstr>Mycotox Total Aflatoxin</vt:lpstr>
      <vt:lpstr>Helica Total Aflatoxin Hydro</vt:lpstr>
      <vt:lpstr>T-2 toxin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Wondu Wolde-Mariam</dc:creator>
  <cp:lastModifiedBy>Charles McGuill</cp:lastModifiedBy>
  <cp:lastPrinted>2017-11-29T18:51:44Z</cp:lastPrinted>
  <dcterms:created xsi:type="dcterms:W3CDTF">2017-02-27T21:55:37Z</dcterms:created>
  <dcterms:modified xsi:type="dcterms:W3CDTF">2022-06-22T14:51:20Z</dcterms:modified>
</cp:coreProperties>
</file>